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<sst xmlns="http://schemas.openxmlformats.org/spreadsheetml/2006/main" count="121" uniqueCount="99">
  <si>
    <t>Bajnokság</t>
  </si>
  <si>
    <t>Mérkőző csapatok:</t>
  </si>
  <si>
    <t>1.</t>
  </si>
  <si>
    <t>2.</t>
  </si>
  <si>
    <t>3.</t>
  </si>
  <si>
    <t>4.</t>
  </si>
  <si>
    <t>Hossz.</t>
  </si>
  <si>
    <t>S</t>
  </si>
  <si>
    <t xml:space="preserve">Vezetőedző: </t>
  </si>
  <si>
    <t>Játékvezetők:</t>
  </si>
  <si>
    <t xml:space="preserve">     Dátum:</t>
  </si>
  <si>
    <t xml:space="preserve">Másodedző: </t>
  </si>
  <si>
    <t xml:space="preserve">Helyszín: </t>
  </si>
  <si>
    <t>SZ</t>
  </si>
  <si>
    <t xml:space="preserve">  NÉV</t>
  </si>
  <si>
    <t xml:space="preserve">      Dk (1)</t>
  </si>
  <si>
    <t xml:space="preserve">     Dkt (2)</t>
  </si>
  <si>
    <t xml:space="preserve">      Dt (3)</t>
  </si>
  <si>
    <t>%</t>
  </si>
  <si>
    <t xml:space="preserve">    Büntető</t>
  </si>
  <si>
    <t>P</t>
  </si>
  <si>
    <t>V</t>
  </si>
  <si>
    <t>T</t>
  </si>
  <si>
    <t>LEP</t>
  </si>
  <si>
    <t>E</t>
  </si>
  <si>
    <t>K</t>
  </si>
  <si>
    <t>F</t>
  </si>
  <si>
    <t>A</t>
  </si>
  <si>
    <t>VM</t>
  </si>
  <si>
    <t>B</t>
  </si>
  <si>
    <t>I</t>
  </si>
  <si>
    <t>EHM</t>
  </si>
  <si>
    <t>/</t>
  </si>
  <si>
    <t>Csapat</t>
  </si>
  <si>
    <r>
      <t xml:space="preserve">mez </t>
    </r>
    <r>
      <rPr>
        <b/>
        <sz val="8"/>
        <rFont val="Verdana"/>
        <family val="2"/>
      </rPr>
      <t>SZ</t>
    </r>
    <r>
      <rPr>
        <sz val="8"/>
        <rFont val="Verdana"/>
        <family val="2"/>
      </rPr>
      <t>ám</t>
    </r>
  </si>
  <si>
    <r>
      <t>S</t>
    </r>
    <r>
      <rPr>
        <sz val="8"/>
        <rFont val="Verdana"/>
        <family val="2"/>
      </rPr>
      <t>zerzett labda</t>
    </r>
  </si>
  <si>
    <r>
      <t xml:space="preserve">Játszott </t>
    </r>
    <r>
      <rPr>
        <b/>
        <sz val="8"/>
        <rFont val="Verdana"/>
        <family val="2"/>
      </rPr>
      <t>I</t>
    </r>
    <r>
      <rPr>
        <sz val="8"/>
        <rFont val="Verdana"/>
        <family val="2"/>
      </rPr>
      <t>dő</t>
    </r>
  </si>
  <si>
    <t>Dk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</si>
  <si>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özeli</t>
    </r>
  </si>
  <si>
    <r>
      <t>E</t>
    </r>
    <r>
      <rPr>
        <sz val="8"/>
        <rFont val="Verdana"/>
        <family val="2"/>
      </rPr>
      <t>ladott labda</t>
    </r>
  </si>
  <si>
    <t>Kiemelt értékek:</t>
  </si>
  <si>
    <t>Védők</t>
  </si>
  <si>
    <t>(S, K, A)</t>
  </si>
  <si>
    <t>Dkt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</si>
  <si>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özép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</si>
  <si>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K</t>
    </r>
    <r>
      <rPr>
        <sz val="8"/>
        <rFont val="Verdana"/>
        <family val="2"/>
      </rPr>
      <t>iharcolt hiba</t>
    </r>
  </si>
  <si>
    <t>Bedobók</t>
  </si>
  <si>
    <t>(T, S, K)</t>
  </si>
  <si>
    <t>Dt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</si>
  <si>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</si>
  <si>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F</t>
    </r>
    <r>
      <rPr>
        <sz val="8"/>
        <rFont val="Verdana"/>
        <family val="2"/>
      </rPr>
      <t>ault</t>
    </r>
  </si>
  <si>
    <t>Középjátékosok</t>
  </si>
  <si>
    <t>(T, K, B)</t>
  </si>
  <si>
    <r>
      <t>P</t>
    </r>
    <r>
      <rPr>
        <sz val="8"/>
        <rFont val="Verdana"/>
        <family val="2"/>
      </rPr>
      <t>ont</t>
    </r>
  </si>
  <si>
    <r>
      <t>A</t>
    </r>
    <r>
      <rPr>
        <sz val="8"/>
        <rFont val="Verdana"/>
        <family val="2"/>
      </rPr>
      <t>ssziszt (gólpassz)</t>
    </r>
  </si>
  <si>
    <r>
      <t>V</t>
    </r>
    <r>
      <rPr>
        <sz val="8"/>
        <rFont val="Verdana"/>
        <family val="2"/>
      </rPr>
      <t>édő lepattanó</t>
    </r>
  </si>
  <si>
    <r>
      <t>VM V</t>
    </r>
    <r>
      <rPr>
        <sz val="8"/>
        <rFont val="Verdana"/>
        <family val="2"/>
      </rPr>
      <t xml:space="preserve">édekezési </t>
    </r>
    <r>
      <rPr>
        <b/>
        <sz val="8"/>
        <rFont val="Verdana"/>
        <family val="2"/>
      </rPr>
      <t>M</t>
    </r>
    <r>
      <rPr>
        <sz val="8"/>
        <rFont val="Verdana"/>
        <family val="2"/>
      </rPr>
      <t>utató</t>
    </r>
  </si>
  <si>
    <t>EHM=(PTS+V+T+S+K+A+B)+(VM*I)-(Kihagyott dobások+E)</t>
  </si>
  <si>
    <r>
      <t>T</t>
    </r>
    <r>
      <rPr>
        <sz val="8"/>
        <rFont val="Verdana"/>
        <family val="2"/>
      </rPr>
      <t>ámadó lepattanó</t>
    </r>
  </si>
  <si>
    <r>
      <t>B</t>
    </r>
    <r>
      <rPr>
        <sz val="8"/>
        <rFont val="Verdana"/>
        <family val="2"/>
      </rPr>
      <t>lokkolt dobás</t>
    </r>
  </si>
  <si>
    <t>A kiemelt értékeket 1,5-szörös szorzóval kell számolni)</t>
  </si>
  <si>
    <r>
      <t xml:space="preserve">Összes </t>
    </r>
    <r>
      <rPr>
        <b/>
        <sz val="8"/>
        <rFont val="Verdana"/>
        <family val="2"/>
      </rPr>
      <t>LEP</t>
    </r>
    <r>
      <rPr>
        <sz val="8"/>
        <rFont val="Verdana"/>
        <family val="2"/>
      </rPr>
      <t>attanó</t>
    </r>
  </si>
  <si>
    <t>Kenguru, Gyermek és Serdülő korosztályban még nincsenek kiemelt értékek.</t>
  </si>
  <si>
    <t>Pontszerzés 1.</t>
  </si>
  <si>
    <t>Pontszerzés 2.</t>
  </si>
  <si>
    <t>Kezdő öt</t>
  </si>
  <si>
    <t>Trapéz</t>
  </si>
  <si>
    <t>Cserepad</t>
  </si>
  <si>
    <t>3 pontos</t>
  </si>
  <si>
    <t>Lepattanók</t>
  </si>
  <si>
    <t>Büntető</t>
  </si>
  <si>
    <t>Védő lep.-k</t>
  </si>
  <si>
    <t>Pont/Támadás</t>
  </si>
  <si>
    <t>Védő lep. %</t>
  </si>
  <si>
    <t>Akció statisztika</t>
  </si>
  <si>
    <t>Támadó lep.-k</t>
  </si>
  <si>
    <t>Indításból</t>
  </si>
  <si>
    <t>Támadó lep. %</t>
  </si>
  <si>
    <t>Szerzett labdából</t>
  </si>
  <si>
    <t>Összes lep.</t>
  </si>
  <si>
    <t>Második esélyből</t>
  </si>
  <si>
    <t>Lepattanó %</t>
  </si>
  <si>
    <t>Bedobásból</t>
  </si>
  <si>
    <t>Szarvas Gábor</t>
  </si>
  <si>
    <t>Vajda Ákos</t>
  </si>
  <si>
    <t>Horváth Gergely</t>
  </si>
  <si>
    <t>Tóth András</t>
  </si>
  <si>
    <t>Fernengel Bálint</t>
  </si>
  <si>
    <t>Takács Varga B.</t>
  </si>
  <si>
    <t>ELITE Basket</t>
  </si>
  <si>
    <t>Major Gergely</t>
  </si>
  <si>
    <t>Tóth Richárd</t>
  </si>
  <si>
    <t>Zsoldos Péter</t>
  </si>
  <si>
    <t>Bársony Gábor</t>
  </si>
  <si>
    <t>Bp, Kinizsi utca</t>
  </si>
  <si>
    <t>Györk Imre</t>
  </si>
  <si>
    <t>Kozma Balázs</t>
  </si>
  <si>
    <t>KLKS</t>
  </si>
  <si>
    <t>2013.06.06.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</si>
</sst>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45">
    <font>
      <sz val="10"/>
      <name val="Arial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9"/>
      <name val="Symbol"/>
      <family val="1"/>
    </font>
    <font>
      <b/>
      <sz val="8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/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2" fillId="33" borderId="10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right"/>
    </xf>
    <xf numFmtId="49" fontId="2" fillId="33" borderId="14" xfId="0" applyNumberFormat="1" applyFont="1" applyFill="1" applyBorder="1" applyAlignment="1">
      <alignment horizontal="left"/>
    </xf>
    <xf numFmtId="49" fontId="3" fillId="33" borderId="12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/>
    </xf>
    <xf numFmtId="49" fontId="4" fillId="33" borderId="15" xfId="0" applyNumberFormat="1" applyFont="1" applyFill="1" applyBorder="1" applyAlignment="1">
      <alignment/>
    </xf>
    <xf numFmtId="49" fontId="2" fillId="33" borderId="16" xfId="0" applyNumberFormat="1" applyFont="1" applyFill="1" applyBorder="1" applyAlignment="1">
      <alignment/>
    </xf>
    <xf numFmtId="49" fontId="2" fillId="33" borderId="15" xfId="0" applyNumberFormat="1" applyFont="1" applyFill="1" applyBorder="1" applyAlignment="1">
      <alignment/>
    </xf>
    <xf numFmtId="49" fontId="2" fillId="33" borderId="17" xfId="0" applyNumberFormat="1" applyFont="1" applyFill="1" applyBorder="1" applyAlignment="1">
      <alignment/>
    </xf>
    <xf numFmtId="49" fontId="1" fillId="34" borderId="18" xfId="0" applyNumberFormat="1" applyFont="1" applyFill="1" applyBorder="1" applyAlignment="1">
      <alignment/>
    </xf>
    <xf numFmtId="49" fontId="2" fillId="33" borderId="19" xfId="0" applyNumberFormat="1" applyFont="1" applyFill="1" applyBorder="1" applyAlignment="1">
      <alignment/>
    </xf>
    <xf numFmtId="49" fontId="2" fillId="33" borderId="20" xfId="0" applyNumberFormat="1" applyFont="1" applyFill="1" applyBorder="1" applyAlignment="1">
      <alignment/>
    </xf>
    <xf numFmtId="1" fontId="2" fillId="33" borderId="21" xfId="0" applyNumberFormat="1" applyFont="1" applyFill="1" applyBorder="1" applyAlignment="1">
      <alignment/>
    </xf>
    <xf numFmtId="49" fontId="2" fillId="33" borderId="22" xfId="0" applyNumberFormat="1" applyFont="1" applyFill="1" applyBorder="1" applyAlignment="1">
      <alignment/>
    </xf>
    <xf numFmtId="1" fontId="2" fillId="33" borderId="23" xfId="0" applyNumberFormat="1" applyFont="1" applyFill="1" applyBorder="1" applyAlignment="1">
      <alignment horizontal="center"/>
    </xf>
    <xf numFmtId="1" fontId="2" fillId="33" borderId="21" xfId="0" applyNumberFormat="1" applyFont="1" applyFill="1" applyBorder="1" applyAlignment="1">
      <alignment horizontal="right"/>
    </xf>
    <xf numFmtId="1" fontId="2" fillId="33" borderId="20" xfId="0" applyNumberFormat="1" applyFont="1" applyFill="1" applyBorder="1" applyAlignment="1">
      <alignment horizontal="left"/>
    </xf>
    <xf numFmtId="1" fontId="2" fillId="33" borderId="22" xfId="0" applyNumberFormat="1" applyFont="1" applyFill="1" applyBorder="1" applyAlignment="1">
      <alignment horizontal="left"/>
    </xf>
    <xf numFmtId="49" fontId="2" fillId="33" borderId="24" xfId="0" applyNumberFormat="1" applyFont="1" applyFill="1" applyBorder="1" applyAlignment="1">
      <alignment/>
    </xf>
    <xf numFmtId="49" fontId="1" fillId="34" borderId="25" xfId="0" applyNumberFormat="1" applyFont="1" applyFill="1" applyBorder="1" applyAlignment="1">
      <alignment/>
    </xf>
    <xf numFmtId="49" fontId="2" fillId="33" borderId="26" xfId="0" applyNumberFormat="1" applyFont="1" applyFill="1" applyBorder="1" applyAlignment="1">
      <alignment/>
    </xf>
    <xf numFmtId="49" fontId="2" fillId="33" borderId="27" xfId="0" applyNumberFormat="1" applyFont="1" applyFill="1" applyBorder="1" applyAlignment="1">
      <alignment/>
    </xf>
    <xf numFmtId="49" fontId="2" fillId="33" borderId="28" xfId="0" applyNumberFormat="1" applyFont="1" applyFill="1" applyBorder="1" applyAlignment="1">
      <alignment/>
    </xf>
    <xf numFmtId="1" fontId="2" fillId="33" borderId="29" xfId="0" applyNumberFormat="1" applyFont="1" applyFill="1" applyBorder="1" applyAlignment="1">
      <alignment horizontal="center"/>
    </xf>
    <xf numFmtId="1" fontId="2" fillId="33" borderId="30" xfId="0" applyNumberFormat="1" applyFont="1" applyFill="1" applyBorder="1" applyAlignment="1">
      <alignment horizontal="right"/>
    </xf>
    <xf numFmtId="1" fontId="2" fillId="33" borderId="31" xfId="0" applyNumberFormat="1" applyFont="1" applyFill="1" applyBorder="1" applyAlignment="1">
      <alignment horizontal="left"/>
    </xf>
    <xf numFmtId="1" fontId="2" fillId="33" borderId="30" xfId="0" applyNumberFormat="1" applyFont="1" applyFill="1" applyBorder="1" applyAlignment="1">
      <alignment/>
    </xf>
    <xf numFmtId="1" fontId="2" fillId="33" borderId="27" xfId="0" applyNumberFormat="1" applyFont="1" applyFill="1" applyBorder="1" applyAlignment="1">
      <alignment horizontal="left"/>
    </xf>
    <xf numFmtId="49" fontId="2" fillId="33" borderId="32" xfId="0" applyNumberFormat="1" applyFont="1" applyFill="1" applyBorder="1" applyAlignment="1">
      <alignment/>
    </xf>
    <xf numFmtId="49" fontId="2" fillId="33" borderId="33" xfId="0" applyNumberFormat="1" applyFont="1" applyFill="1" applyBorder="1" applyAlignment="1">
      <alignment/>
    </xf>
    <xf numFmtId="49" fontId="5" fillId="34" borderId="34" xfId="0" applyNumberFormat="1" applyFont="1" applyFill="1" applyBorder="1" applyAlignment="1">
      <alignment horizontal="center"/>
    </xf>
    <xf numFmtId="49" fontId="5" fillId="34" borderId="13" xfId="0" applyNumberFormat="1" applyFont="1" applyFill="1" applyBorder="1" applyAlignment="1">
      <alignment horizontal="center"/>
    </xf>
    <xf numFmtId="49" fontId="5" fillId="34" borderId="17" xfId="0" applyNumberFormat="1" applyFont="1" applyFill="1" applyBorder="1" applyAlignment="1">
      <alignment horizontal="center"/>
    </xf>
    <xf numFmtId="49" fontId="5" fillId="34" borderId="15" xfId="0" applyNumberFormat="1" applyFont="1" applyFill="1" applyBorder="1" applyAlignment="1">
      <alignment horizontal="left"/>
    </xf>
    <xf numFmtId="49" fontId="5" fillId="34" borderId="15" xfId="0" applyNumberFormat="1" applyFont="1" applyFill="1" applyBorder="1" applyAlignment="1">
      <alignment horizontal="center"/>
    </xf>
    <xf numFmtId="49" fontId="5" fillId="34" borderId="13" xfId="0" applyNumberFormat="1" applyFont="1" applyFill="1" applyBorder="1" applyAlignment="1">
      <alignment horizontal="left"/>
    </xf>
    <xf numFmtId="49" fontId="5" fillId="34" borderId="14" xfId="0" applyNumberFormat="1" applyFont="1" applyFill="1" applyBorder="1" applyAlignment="1">
      <alignment horizontal="center"/>
    </xf>
    <xf numFmtId="49" fontId="5" fillId="34" borderId="12" xfId="0" applyNumberFormat="1" applyFont="1" applyFill="1" applyBorder="1" applyAlignment="1">
      <alignment horizontal="center"/>
    </xf>
    <xf numFmtId="49" fontId="5" fillId="34" borderId="35" xfId="0" applyNumberFormat="1" applyFont="1" applyFill="1" applyBorder="1" applyAlignment="1">
      <alignment horizontal="center"/>
    </xf>
    <xf numFmtId="49" fontId="5" fillId="34" borderId="36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64" fontId="1" fillId="0" borderId="38" xfId="0" applyNumberFormat="1" applyFont="1" applyFill="1" applyBorder="1" applyAlignment="1">
      <alignment horizontal="center"/>
    </xf>
    <xf numFmtId="1" fontId="1" fillId="35" borderId="37" xfId="0" applyNumberFormat="1" applyFont="1" applyFill="1" applyBorder="1" applyAlignment="1">
      <alignment horizontal="center"/>
    </xf>
    <xf numFmtId="49" fontId="1" fillId="35" borderId="24" xfId="0" applyNumberFormat="1" applyFont="1" applyFill="1" applyBorder="1" applyAlignment="1">
      <alignment/>
    </xf>
    <xf numFmtId="1" fontId="1" fillId="35" borderId="22" xfId="0" applyNumberFormat="1" applyFont="1" applyFill="1" applyBorder="1" applyAlignment="1">
      <alignment horizontal="center"/>
    </xf>
    <xf numFmtId="49" fontId="1" fillId="35" borderId="22" xfId="0" applyNumberFormat="1" applyFont="1" applyFill="1" applyBorder="1" applyAlignment="1" quotePrefix="1">
      <alignment horizontal="center"/>
    </xf>
    <xf numFmtId="1" fontId="1" fillId="35" borderId="21" xfId="0" applyNumberFormat="1" applyFont="1" applyFill="1" applyBorder="1" applyAlignment="1">
      <alignment horizontal="center"/>
    </xf>
    <xf numFmtId="1" fontId="1" fillId="35" borderId="20" xfId="0" applyNumberFormat="1" applyFont="1" applyFill="1" applyBorder="1" applyAlignment="1">
      <alignment horizontal="center"/>
    </xf>
    <xf numFmtId="9" fontId="1" fillId="35" borderId="23" xfId="0" applyNumberFormat="1" applyFont="1" applyFill="1" applyBorder="1" applyAlignment="1">
      <alignment horizontal="center"/>
    </xf>
    <xf numFmtId="9" fontId="1" fillId="35" borderId="21" xfId="0" applyNumberFormat="1" applyFont="1" applyFill="1" applyBorder="1" applyAlignment="1">
      <alignment horizontal="center"/>
    </xf>
    <xf numFmtId="1" fontId="1" fillId="35" borderId="38" xfId="0" applyNumberFormat="1" applyFont="1" applyFill="1" applyBorder="1" applyAlignment="1">
      <alignment horizontal="center"/>
    </xf>
    <xf numFmtId="1" fontId="1" fillId="35" borderId="39" xfId="0" applyNumberFormat="1" applyFont="1" applyFill="1" applyBorder="1" applyAlignment="1">
      <alignment horizontal="center"/>
    </xf>
    <xf numFmtId="164" fontId="1" fillId="35" borderId="39" xfId="0" applyNumberFormat="1" applyFont="1" applyFill="1" applyBorder="1" applyAlignment="1">
      <alignment horizontal="center"/>
    </xf>
    <xf numFmtId="164" fontId="1" fillId="35" borderId="38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/>
    </xf>
    <xf numFmtId="1" fontId="1" fillId="0" borderId="22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 quotePrefix="1">
      <alignment horizontal="center"/>
    </xf>
    <xf numFmtId="1" fontId="1" fillId="0" borderId="21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9" fontId="1" fillId="0" borderId="23" xfId="0" applyNumberFormat="1" applyFont="1" applyFill="1" applyBorder="1" applyAlignment="1">
      <alignment horizontal="center"/>
    </xf>
    <xf numFmtId="9" fontId="1" fillId="0" borderId="21" xfId="0" applyNumberFormat="1" applyFont="1" applyFill="1" applyBorder="1" applyAlignment="1">
      <alignment horizontal="center"/>
    </xf>
    <xf numFmtId="1" fontId="1" fillId="0" borderId="38" xfId="0" applyNumberFormat="1" applyFont="1" applyFill="1" applyBorder="1" applyAlignment="1">
      <alignment horizontal="center"/>
    </xf>
    <xf numFmtId="1" fontId="1" fillId="0" borderId="37" xfId="0" applyNumberFormat="1" applyFont="1" applyFill="1" applyBorder="1" applyAlignment="1">
      <alignment horizontal="center"/>
    </xf>
    <xf numFmtId="1" fontId="1" fillId="0" borderId="39" xfId="0" applyNumberFormat="1" applyFont="1" applyFill="1" applyBorder="1" applyAlignment="1">
      <alignment horizontal="center"/>
    </xf>
    <xf numFmtId="164" fontId="1" fillId="0" borderId="39" xfId="0" applyNumberFormat="1" applyFont="1" applyFill="1" applyBorder="1" applyAlignment="1">
      <alignment horizontal="center"/>
    </xf>
    <xf numFmtId="49" fontId="2" fillId="33" borderId="40" xfId="0" applyNumberFormat="1" applyFont="1" applyFill="1" applyBorder="1" applyAlignment="1">
      <alignment horizontal="center"/>
    </xf>
    <xf numFmtId="49" fontId="2" fillId="33" borderId="41" xfId="0" applyNumberFormat="1" applyFont="1" applyFill="1" applyBorder="1" applyAlignment="1">
      <alignment/>
    </xf>
    <xf numFmtId="49" fontId="2" fillId="33" borderId="42" xfId="0" applyNumberFormat="1" applyFont="1" applyFill="1" applyBorder="1" applyAlignment="1">
      <alignment/>
    </xf>
    <xf numFmtId="1" fontId="2" fillId="33" borderId="43" xfId="0" applyNumberFormat="1" applyFont="1" applyFill="1" applyBorder="1" applyAlignment="1">
      <alignment horizontal="center"/>
    </xf>
    <xf numFmtId="49" fontId="2" fillId="33" borderId="43" xfId="0" applyNumberFormat="1" applyFont="1" applyFill="1" applyBorder="1" applyAlignment="1" quotePrefix="1">
      <alignment horizontal="center"/>
    </xf>
    <xf numFmtId="1" fontId="2" fillId="33" borderId="41" xfId="0" applyNumberFormat="1" applyFont="1" applyFill="1" applyBorder="1" applyAlignment="1">
      <alignment horizontal="center"/>
    </xf>
    <xf numFmtId="1" fontId="2" fillId="33" borderId="44" xfId="0" applyNumberFormat="1" applyFont="1" applyFill="1" applyBorder="1" applyAlignment="1">
      <alignment horizontal="center"/>
    </xf>
    <xf numFmtId="9" fontId="6" fillId="33" borderId="45" xfId="0" applyNumberFormat="1" applyFont="1" applyFill="1" applyBorder="1" applyAlignment="1">
      <alignment horizontal="center"/>
    </xf>
    <xf numFmtId="9" fontId="6" fillId="33" borderId="46" xfId="0" applyNumberFormat="1" applyFont="1" applyFill="1" applyBorder="1" applyAlignment="1">
      <alignment horizontal="center"/>
    </xf>
    <xf numFmtId="1" fontId="2" fillId="33" borderId="47" xfId="0" applyNumberFormat="1" applyFont="1" applyFill="1" applyBorder="1" applyAlignment="1">
      <alignment horizontal="center"/>
    </xf>
    <xf numFmtId="1" fontId="2" fillId="33" borderId="40" xfId="0" applyNumberFormat="1" applyFont="1" applyFill="1" applyBorder="1" applyAlignment="1">
      <alignment horizontal="center"/>
    </xf>
    <xf numFmtId="1" fontId="2" fillId="33" borderId="48" xfId="0" applyNumberFormat="1" applyFont="1" applyFill="1" applyBorder="1" applyAlignment="1">
      <alignment horizontal="center"/>
    </xf>
    <xf numFmtId="1" fontId="2" fillId="33" borderId="46" xfId="0" applyNumberFormat="1" applyFont="1" applyFill="1" applyBorder="1" applyAlignment="1">
      <alignment horizontal="center"/>
    </xf>
    <xf numFmtId="164" fontId="2" fillId="33" borderId="46" xfId="0" applyNumberFormat="1" applyFont="1" applyFill="1" applyBorder="1" applyAlignment="1">
      <alignment horizontal="center"/>
    </xf>
    <xf numFmtId="164" fontId="2" fillId="33" borderId="42" xfId="0" applyNumberFormat="1" applyFont="1" applyFill="1" applyBorder="1" applyAlignment="1">
      <alignment horizontal="center"/>
    </xf>
    <xf numFmtId="49" fontId="1" fillId="34" borderId="49" xfId="0" applyNumberFormat="1" applyFont="1" applyFill="1" applyBorder="1" applyAlignment="1">
      <alignment/>
    </xf>
    <xf numFmtId="49" fontId="1" fillId="34" borderId="0" xfId="0" applyNumberFormat="1" applyFont="1" applyFill="1" applyBorder="1" applyAlignment="1">
      <alignment/>
    </xf>
    <xf numFmtId="49" fontId="5" fillId="34" borderId="0" xfId="0" applyNumberFormat="1" applyFont="1" applyFill="1" applyBorder="1" applyAlignment="1">
      <alignment/>
    </xf>
    <xf numFmtId="0" fontId="1" fillId="34" borderId="38" xfId="0" applyNumberFormat="1" applyFont="1" applyFill="1" applyBorder="1" applyAlignment="1">
      <alignment horizontal="center"/>
    </xf>
    <xf numFmtId="164" fontId="1" fillId="34" borderId="38" xfId="0" applyNumberFormat="1" applyFont="1" applyFill="1" applyBorder="1" applyAlignment="1">
      <alignment horizontal="center"/>
    </xf>
    <xf numFmtId="49" fontId="7" fillId="34" borderId="0" xfId="0" applyNumberFormat="1" applyFont="1" applyFill="1" applyBorder="1" applyAlignment="1">
      <alignment/>
    </xf>
    <xf numFmtId="49" fontId="1" fillId="34" borderId="50" xfId="0" applyNumberFormat="1" applyFont="1" applyFill="1" applyBorder="1" applyAlignment="1">
      <alignment/>
    </xf>
    <xf numFmtId="49" fontId="1" fillId="34" borderId="51" xfId="0" applyNumberFormat="1" applyFont="1" applyFill="1" applyBorder="1" applyAlignment="1">
      <alignment/>
    </xf>
    <xf numFmtId="49" fontId="1" fillId="34" borderId="52" xfId="0" applyNumberFormat="1" applyFont="1" applyFill="1" applyBorder="1" applyAlignment="1">
      <alignment/>
    </xf>
    <xf numFmtId="49" fontId="8" fillId="35" borderId="53" xfId="0" applyNumberFormat="1" applyFont="1" applyFill="1" applyBorder="1" applyAlignment="1">
      <alignment/>
    </xf>
    <xf numFmtId="49" fontId="8" fillId="35" borderId="54" xfId="0" applyNumberFormat="1" applyFont="1" applyFill="1" applyBorder="1" applyAlignment="1">
      <alignment/>
    </xf>
    <xf numFmtId="49" fontId="8" fillId="35" borderId="55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9" fillId="36" borderId="56" xfId="0" applyNumberFormat="1" applyFont="1" applyFill="1" applyBorder="1" applyAlignment="1">
      <alignment/>
    </xf>
    <xf numFmtId="49" fontId="8" fillId="36" borderId="0" xfId="0" applyNumberFormat="1" applyFont="1" applyFill="1" applyBorder="1" applyAlignment="1">
      <alignment/>
    </xf>
    <xf numFmtId="49" fontId="8" fillId="35" borderId="0" xfId="0" applyNumberFormat="1" applyFont="1" applyFill="1" applyBorder="1" applyAlignment="1">
      <alignment/>
    </xf>
    <xf numFmtId="49" fontId="8" fillId="35" borderId="57" xfId="0" applyNumberFormat="1" applyFont="1" applyFill="1" applyBorder="1" applyAlignment="1">
      <alignment/>
    </xf>
    <xf numFmtId="49" fontId="8" fillId="35" borderId="56" xfId="0" applyNumberFormat="1" applyFont="1" applyFill="1" applyBorder="1" applyAlignment="1">
      <alignment/>
    </xf>
    <xf numFmtId="49" fontId="8" fillId="35" borderId="0" xfId="0" applyNumberFormat="1" applyFont="1" applyFill="1" applyAlignment="1">
      <alignment/>
    </xf>
    <xf numFmtId="49" fontId="8" fillId="0" borderId="0" xfId="0" applyNumberFormat="1" applyFont="1" applyBorder="1" applyAlignment="1">
      <alignment/>
    </xf>
    <xf numFmtId="1" fontId="8" fillId="35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" fontId="8" fillId="35" borderId="0" xfId="0" applyNumberFormat="1" applyFont="1" applyFill="1" applyBorder="1" applyAlignment="1">
      <alignment horizontal="right"/>
    </xf>
    <xf numFmtId="1" fontId="8" fillId="35" borderId="0" xfId="0" applyNumberFormat="1" applyFont="1" applyFill="1" applyBorder="1" applyAlignment="1">
      <alignment horizontal="left"/>
    </xf>
    <xf numFmtId="1" fontId="8" fillId="35" borderId="57" xfId="0" applyNumberFormat="1" applyFont="1" applyFill="1" applyBorder="1" applyAlignment="1">
      <alignment/>
    </xf>
    <xf numFmtId="1" fontId="8" fillId="35" borderId="0" xfId="0" applyNumberFormat="1" applyFont="1" applyFill="1" applyBorder="1" applyAlignment="1">
      <alignment horizontal="center"/>
    </xf>
    <xf numFmtId="49" fontId="1" fillId="36" borderId="0" xfId="0" applyNumberFormat="1" applyFont="1" applyFill="1" applyBorder="1" applyAlignment="1">
      <alignment/>
    </xf>
    <xf numFmtId="49" fontId="1" fillId="35" borderId="56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35" borderId="0" xfId="0" applyNumberFormat="1" applyFont="1" applyFill="1" applyBorder="1" applyAlignment="1">
      <alignment/>
    </xf>
    <xf numFmtId="49" fontId="1" fillId="35" borderId="57" xfId="0" applyNumberFormat="1" applyFont="1" applyFill="1" applyBorder="1" applyAlignment="1">
      <alignment/>
    </xf>
    <xf numFmtId="49" fontId="1" fillId="35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1" fontId="8" fillId="35" borderId="57" xfId="0" applyNumberFormat="1" applyFont="1" applyFill="1" applyBorder="1" applyAlignment="1">
      <alignment horizontal="left"/>
    </xf>
    <xf numFmtId="49" fontId="8" fillId="35" borderId="58" xfId="0" applyNumberFormat="1" applyFont="1" applyFill="1" applyBorder="1" applyAlignment="1">
      <alignment/>
    </xf>
    <xf numFmtId="49" fontId="1" fillId="35" borderId="51" xfId="0" applyNumberFormat="1" applyFont="1" applyFill="1" applyBorder="1" applyAlignment="1">
      <alignment/>
    </xf>
    <xf numFmtId="49" fontId="1" fillId="35" borderId="59" xfId="0" applyNumberFormat="1" applyFont="1" applyFill="1" applyBorder="1" applyAlignment="1">
      <alignment horizontal="left"/>
    </xf>
    <xf numFmtId="49" fontId="8" fillId="35" borderId="51" xfId="0" applyNumberFormat="1" applyFont="1" applyFill="1" applyBorder="1" applyAlignment="1">
      <alignment/>
    </xf>
    <xf numFmtId="49" fontId="1" fillId="35" borderId="59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0" fillId="0" borderId="23" xfId="0" applyFont="1" applyBorder="1" applyAlignment="1">
      <alignment/>
    </xf>
    <xf numFmtId="1" fontId="1" fillId="35" borderId="24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9" fontId="1" fillId="0" borderId="57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57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57" xfId="0" applyBorder="1" applyAlignment="1">
      <alignment/>
    </xf>
    <xf numFmtId="49" fontId="2" fillId="33" borderId="16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2" fillId="33" borderId="32" xfId="0" applyNumberFormat="1" applyFont="1" applyFill="1" applyBorder="1" applyAlignment="1">
      <alignment horizontal="center"/>
    </xf>
    <xf numFmtId="49" fontId="2" fillId="33" borderId="60" xfId="0" applyNumberFormat="1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5"/>
  <sheetViews>
    <sheetView tabSelected="1" zoomScalePageLayoutView="0" workbookViewId="0" topLeftCell="A2">
      <selection activeCell="AA7" sqref="AA7"/>
    </sheetView>
  </sheetViews>
  <sheetFormatPr defaultColWidth="9.140625" defaultRowHeight="12.75"/>
  <cols>
    <col min="1" max="1" width="4.00390625" style="1" customWidth="1"/>
    <col min="2" max="2" width="18.140625" style="1" customWidth="1"/>
    <col min="3" max="3" width="8.140625" style="1" customWidth="1"/>
    <col min="4" max="4" width="5.28125" style="1" customWidth="1"/>
    <col min="5" max="5" width="2.140625" style="1" customWidth="1"/>
    <col min="6" max="6" width="4.00390625" style="1" customWidth="1"/>
    <col min="7" max="7" width="4.7109375" style="1" customWidth="1"/>
    <col min="8" max="8" width="2.140625" style="1" customWidth="1"/>
    <col min="9" max="9" width="4.00390625" style="1" customWidth="1"/>
    <col min="10" max="10" width="4.140625" style="1" customWidth="1"/>
    <col min="11" max="11" width="2.140625" style="1" customWidth="1"/>
    <col min="12" max="12" width="4.421875" style="1" customWidth="1"/>
    <col min="13" max="13" width="5.8515625" style="1" customWidth="1"/>
    <col min="14" max="14" width="4.57421875" style="1" customWidth="1"/>
    <col min="15" max="15" width="2.140625" style="1" customWidth="1"/>
    <col min="16" max="16" width="4.421875" style="1" customWidth="1"/>
    <col min="17" max="17" width="4.28125" style="1" customWidth="1"/>
    <col min="18" max="18" width="6.57421875" style="1" customWidth="1"/>
    <col min="19" max="21" width="3.7109375" style="1" customWidth="1"/>
    <col min="22" max="22" width="3.421875" style="1" customWidth="1"/>
    <col min="23" max="23" width="2.8515625" style="1" customWidth="1"/>
    <col min="24" max="24" width="3.7109375" style="1" customWidth="1"/>
    <col min="25" max="25" width="3.28125" style="1" customWidth="1"/>
    <col min="26" max="26" width="3.7109375" style="1" customWidth="1"/>
    <col min="27" max="27" width="3.140625" style="1" customWidth="1"/>
    <col min="28" max="28" width="3.00390625" style="1" customWidth="1"/>
    <col min="29" max="29" width="3.140625" style="1" customWidth="1"/>
    <col min="30" max="30" width="4.8515625" style="1" customWidth="1"/>
    <col min="31" max="31" width="4.28125" style="1" customWidth="1"/>
    <col min="32" max="16384" width="9.140625" style="1" customWidth="1"/>
  </cols>
  <sheetData>
    <row r="1" ht="41.25" customHeight="1" hidden="1">
      <c r="Q1" s="2"/>
    </row>
    <row r="2" ht="7.5" customHeight="1" thickBot="1">
      <c r="Q2" s="2"/>
    </row>
    <row r="3" spans="1:31" ht="13.5" customHeight="1">
      <c r="A3" s="138" t="s">
        <v>0</v>
      </c>
      <c r="B3" s="139"/>
      <c r="C3" s="3" t="s">
        <v>1</v>
      </c>
      <c r="D3" s="4"/>
      <c r="E3" s="4"/>
      <c r="F3" s="5"/>
      <c r="G3" s="4"/>
      <c r="H3" s="4"/>
      <c r="I3" s="6" t="s">
        <v>2</v>
      </c>
      <c r="J3" s="7" t="s">
        <v>3</v>
      </c>
      <c r="K3" s="8"/>
      <c r="L3" s="6" t="s">
        <v>4</v>
      </c>
      <c r="M3" s="6" t="s">
        <v>5</v>
      </c>
      <c r="N3" s="9" t="s">
        <v>6</v>
      </c>
      <c r="O3" s="10"/>
      <c r="P3" s="11" t="s">
        <v>7</v>
      </c>
      <c r="Q3" s="12" t="s">
        <v>8</v>
      </c>
      <c r="R3" s="13"/>
      <c r="S3" s="13"/>
      <c r="T3" s="13" t="s">
        <v>83</v>
      </c>
      <c r="U3" s="13"/>
      <c r="V3" s="13"/>
      <c r="W3" s="13"/>
      <c r="X3" s="14"/>
      <c r="Y3" s="12" t="s">
        <v>9</v>
      </c>
      <c r="Z3" s="13"/>
      <c r="AA3" s="13"/>
      <c r="AB3" s="13"/>
      <c r="AC3" s="13"/>
      <c r="AD3" s="14"/>
      <c r="AE3" s="15"/>
    </row>
    <row r="4" spans="1:31" ht="13.5" customHeight="1">
      <c r="A4" s="16" t="s">
        <v>10</v>
      </c>
      <c r="B4" s="17"/>
      <c r="C4" s="18" t="s">
        <v>97</v>
      </c>
      <c r="D4" s="19"/>
      <c r="E4" s="19"/>
      <c r="F4" s="19"/>
      <c r="G4" s="19"/>
      <c r="H4" s="19"/>
      <c r="I4" s="20">
        <v>15</v>
      </c>
      <c r="J4" s="21">
        <v>15</v>
      </c>
      <c r="K4" s="22"/>
      <c r="L4" s="20">
        <v>16</v>
      </c>
      <c r="M4" s="20">
        <v>17</v>
      </c>
      <c r="N4" s="20"/>
      <c r="O4" s="18"/>
      <c r="P4" s="23">
        <v>63</v>
      </c>
      <c r="Q4" s="16" t="s">
        <v>11</v>
      </c>
      <c r="R4" s="19"/>
      <c r="S4" s="19"/>
      <c r="T4" s="19"/>
      <c r="U4" s="19"/>
      <c r="V4" s="19"/>
      <c r="W4" s="19"/>
      <c r="X4" s="24"/>
      <c r="Y4" s="16"/>
      <c r="Z4" s="19" t="s">
        <v>95</v>
      </c>
      <c r="AA4" s="19"/>
      <c r="AB4" s="19"/>
      <c r="AC4" s="19"/>
      <c r="AD4" s="24"/>
      <c r="AE4" s="25"/>
    </row>
    <row r="5" spans="1:31" ht="13.5" customHeight="1" thickBot="1">
      <c r="A5" s="140" t="s">
        <v>98</v>
      </c>
      <c r="B5" s="141"/>
      <c r="C5" s="26" t="s">
        <v>89</v>
      </c>
      <c r="D5" s="27"/>
      <c r="E5" s="27"/>
      <c r="F5" s="28"/>
      <c r="G5" s="28"/>
      <c r="H5" s="28"/>
      <c r="I5" s="29">
        <v>12</v>
      </c>
      <c r="J5" s="30">
        <v>14</v>
      </c>
      <c r="K5" s="31"/>
      <c r="L5" s="29">
        <v>24</v>
      </c>
      <c r="M5" s="29">
        <v>14</v>
      </c>
      <c r="N5" s="29"/>
      <c r="O5" s="32"/>
      <c r="P5" s="33">
        <v>64</v>
      </c>
      <c r="Q5" s="34" t="s">
        <v>12</v>
      </c>
      <c r="R5" s="27"/>
      <c r="S5" s="27" t="s">
        <v>94</v>
      </c>
      <c r="T5" s="27"/>
      <c r="U5" s="27"/>
      <c r="V5" s="27"/>
      <c r="W5" s="27"/>
      <c r="X5" s="35"/>
      <c r="Y5" s="34"/>
      <c r="Z5" s="27" t="s">
        <v>96</v>
      </c>
      <c r="AA5" s="27"/>
      <c r="AB5" s="27"/>
      <c r="AC5" s="27"/>
      <c r="AD5" s="35"/>
      <c r="AE5" s="25"/>
    </row>
    <row r="6" spans="1:31" s="2" customFormat="1" ht="10.5">
      <c r="A6" s="36" t="s">
        <v>13</v>
      </c>
      <c r="B6" s="37" t="s">
        <v>14</v>
      </c>
      <c r="C6" s="38"/>
      <c r="D6" s="39" t="s">
        <v>15</v>
      </c>
      <c r="E6" s="40"/>
      <c r="F6" s="40"/>
      <c r="G6" s="41" t="s">
        <v>16</v>
      </c>
      <c r="H6" s="40"/>
      <c r="I6" s="42"/>
      <c r="J6" s="39" t="s">
        <v>17</v>
      </c>
      <c r="K6" s="40"/>
      <c r="L6" s="40"/>
      <c r="M6" s="43" t="s">
        <v>18</v>
      </c>
      <c r="N6" s="39" t="s">
        <v>19</v>
      </c>
      <c r="O6" s="40"/>
      <c r="P6" s="40"/>
      <c r="Q6" s="37" t="s">
        <v>18</v>
      </c>
      <c r="R6" s="44" t="s">
        <v>20</v>
      </c>
      <c r="S6" s="36" t="s">
        <v>21</v>
      </c>
      <c r="T6" s="37" t="s">
        <v>22</v>
      </c>
      <c r="U6" s="45" t="s">
        <v>23</v>
      </c>
      <c r="V6" s="36" t="s">
        <v>7</v>
      </c>
      <c r="W6" s="45" t="s">
        <v>24</v>
      </c>
      <c r="X6" s="36" t="s">
        <v>25</v>
      </c>
      <c r="Y6" s="45" t="s">
        <v>26</v>
      </c>
      <c r="Z6" s="36" t="s">
        <v>27</v>
      </c>
      <c r="AA6" s="45" t="s">
        <v>28</v>
      </c>
      <c r="AB6" s="42" t="s">
        <v>29</v>
      </c>
      <c r="AC6" s="37" t="s">
        <v>30</v>
      </c>
      <c r="AD6" s="44" t="s">
        <v>31</v>
      </c>
      <c r="AE6" s="46"/>
    </row>
    <row r="7" spans="1:31" ht="15" customHeight="1">
      <c r="A7" s="47">
        <v>5</v>
      </c>
      <c r="B7" s="128" t="s">
        <v>84</v>
      </c>
      <c r="C7" s="61" t="s">
        <v>7</v>
      </c>
      <c r="D7" s="62">
        <v>3</v>
      </c>
      <c r="E7" s="63"/>
      <c r="F7" s="62">
        <v>8</v>
      </c>
      <c r="G7" s="64">
        <v>3</v>
      </c>
      <c r="H7" s="63"/>
      <c r="I7" s="65">
        <v>7</v>
      </c>
      <c r="J7" s="62">
        <v>5</v>
      </c>
      <c r="K7" s="63"/>
      <c r="L7" s="62">
        <v>12</v>
      </c>
      <c r="M7" s="66">
        <v>0</v>
      </c>
      <c r="N7" s="62">
        <v>2</v>
      </c>
      <c r="O7" s="63"/>
      <c r="P7" s="62">
        <v>2</v>
      </c>
      <c r="Q7" s="67"/>
      <c r="R7" s="68">
        <v>29</v>
      </c>
      <c r="S7" s="69">
        <v>8</v>
      </c>
      <c r="T7" s="64">
        <v>2</v>
      </c>
      <c r="U7" s="70">
        <v>10</v>
      </c>
      <c r="V7" s="69">
        <v>3</v>
      </c>
      <c r="W7" s="70">
        <v>1</v>
      </c>
      <c r="X7" s="69">
        <v>5</v>
      </c>
      <c r="Y7" s="70">
        <v>1</v>
      </c>
      <c r="Z7" s="69">
        <v>1</v>
      </c>
      <c r="AA7" s="71"/>
      <c r="AB7" s="65">
        <v>4</v>
      </c>
      <c r="AC7" s="64">
        <v>0</v>
      </c>
      <c r="AD7" s="48"/>
      <c r="AE7" s="25"/>
    </row>
    <row r="8" spans="1:31" ht="15" customHeight="1">
      <c r="A8" s="49">
        <v>4</v>
      </c>
      <c r="B8" s="128" t="s">
        <v>86</v>
      </c>
      <c r="C8" s="50" t="s">
        <v>7</v>
      </c>
      <c r="D8" s="51">
        <v>0</v>
      </c>
      <c r="E8" s="52"/>
      <c r="F8" s="51">
        <v>1</v>
      </c>
      <c r="G8" s="53">
        <v>0</v>
      </c>
      <c r="H8" s="52"/>
      <c r="I8" s="54">
        <v>0</v>
      </c>
      <c r="J8" s="51">
        <v>0</v>
      </c>
      <c r="K8" s="52"/>
      <c r="L8" s="51">
        <v>0</v>
      </c>
      <c r="M8" s="55">
        <v>0</v>
      </c>
      <c r="N8" s="51">
        <v>2</v>
      </c>
      <c r="O8" s="52"/>
      <c r="P8" s="51">
        <v>2</v>
      </c>
      <c r="Q8" s="56"/>
      <c r="R8" s="57">
        <v>2</v>
      </c>
      <c r="S8" s="49">
        <v>2</v>
      </c>
      <c r="T8" s="53">
        <v>2</v>
      </c>
      <c r="U8" s="58">
        <v>4</v>
      </c>
      <c r="V8" s="49">
        <v>1</v>
      </c>
      <c r="W8" s="58">
        <v>0</v>
      </c>
      <c r="X8" s="49">
        <v>1</v>
      </c>
      <c r="Y8" s="58">
        <v>4</v>
      </c>
      <c r="Z8" s="49">
        <v>0</v>
      </c>
      <c r="AA8" s="59"/>
      <c r="AB8" s="54">
        <v>0</v>
      </c>
      <c r="AC8" s="53">
        <v>0</v>
      </c>
      <c r="AD8" s="60"/>
      <c r="AE8" s="25"/>
    </row>
    <row r="9" spans="1:31" ht="15" customHeight="1">
      <c r="A9" s="49">
        <v>14</v>
      </c>
      <c r="B9" s="128" t="s">
        <v>93</v>
      </c>
      <c r="C9" s="50"/>
      <c r="D9" s="51">
        <v>0</v>
      </c>
      <c r="E9" s="52"/>
      <c r="F9" s="51">
        <v>0</v>
      </c>
      <c r="G9" s="53">
        <v>0</v>
      </c>
      <c r="H9" s="52"/>
      <c r="I9" s="54">
        <v>0</v>
      </c>
      <c r="J9" s="51">
        <v>0</v>
      </c>
      <c r="K9" s="52"/>
      <c r="L9" s="51">
        <v>0</v>
      </c>
      <c r="M9" s="55">
        <v>0</v>
      </c>
      <c r="N9" s="51">
        <v>0</v>
      </c>
      <c r="O9" s="52"/>
      <c r="P9" s="51">
        <v>0</v>
      </c>
      <c r="Q9" s="56"/>
      <c r="R9" s="57">
        <v>0</v>
      </c>
      <c r="S9" s="49">
        <v>0</v>
      </c>
      <c r="T9" s="53">
        <v>0</v>
      </c>
      <c r="U9" s="58">
        <v>0</v>
      </c>
      <c r="V9" s="49">
        <v>0</v>
      </c>
      <c r="W9" s="129">
        <v>0</v>
      </c>
      <c r="X9" s="49">
        <v>0</v>
      </c>
      <c r="Y9" s="58">
        <v>1</v>
      </c>
      <c r="Z9" s="49">
        <v>0</v>
      </c>
      <c r="AA9" s="59"/>
      <c r="AB9" s="54">
        <v>0</v>
      </c>
      <c r="AC9" s="53">
        <v>0</v>
      </c>
      <c r="AD9" s="60"/>
      <c r="AE9" s="25"/>
    </row>
    <row r="10" spans="1:31" ht="15" customHeight="1">
      <c r="A10" s="47">
        <v>15</v>
      </c>
      <c r="B10" s="128" t="s">
        <v>85</v>
      </c>
      <c r="C10" s="61" t="s">
        <v>7</v>
      </c>
      <c r="D10" s="62">
        <v>4</v>
      </c>
      <c r="E10" s="63"/>
      <c r="F10" s="62">
        <v>7</v>
      </c>
      <c r="G10" s="64">
        <v>1</v>
      </c>
      <c r="H10" s="63"/>
      <c r="I10" s="65">
        <v>3</v>
      </c>
      <c r="J10" s="62">
        <v>0</v>
      </c>
      <c r="K10" s="63"/>
      <c r="L10" s="62">
        <v>0</v>
      </c>
      <c r="M10" s="66">
        <v>0</v>
      </c>
      <c r="N10" s="62">
        <v>0</v>
      </c>
      <c r="O10" s="63"/>
      <c r="P10" s="62">
        <v>0</v>
      </c>
      <c r="Q10" s="67"/>
      <c r="R10" s="68">
        <v>10</v>
      </c>
      <c r="S10" s="69">
        <v>2</v>
      </c>
      <c r="T10" s="64">
        <v>1</v>
      </c>
      <c r="U10" s="70">
        <v>3</v>
      </c>
      <c r="V10" s="69">
        <v>2</v>
      </c>
      <c r="W10" s="70">
        <v>2</v>
      </c>
      <c r="X10" s="69">
        <v>0</v>
      </c>
      <c r="Y10" s="70">
        <v>2</v>
      </c>
      <c r="Z10" s="69">
        <v>0</v>
      </c>
      <c r="AA10" s="71"/>
      <c r="AB10" s="65">
        <v>3</v>
      </c>
      <c r="AC10" s="64">
        <v>0</v>
      </c>
      <c r="AD10" s="48"/>
      <c r="AE10" s="25"/>
    </row>
    <row r="11" spans="1:31" ht="15" customHeight="1">
      <c r="A11" s="49">
        <v>22</v>
      </c>
      <c r="B11" s="128" t="s">
        <v>88</v>
      </c>
      <c r="C11" s="50" t="s">
        <v>7</v>
      </c>
      <c r="D11" s="51">
        <v>5</v>
      </c>
      <c r="E11" s="52"/>
      <c r="F11" s="51">
        <v>9</v>
      </c>
      <c r="G11" s="53">
        <v>0</v>
      </c>
      <c r="H11" s="52"/>
      <c r="I11" s="54">
        <v>1</v>
      </c>
      <c r="J11" s="51">
        <v>0</v>
      </c>
      <c r="K11" s="52"/>
      <c r="L11" s="51">
        <v>2</v>
      </c>
      <c r="M11" s="55">
        <v>0</v>
      </c>
      <c r="N11" s="51">
        <v>1</v>
      </c>
      <c r="O11" s="52"/>
      <c r="P11" s="51">
        <v>3</v>
      </c>
      <c r="Q11" s="56"/>
      <c r="R11" s="57">
        <v>11</v>
      </c>
      <c r="S11" s="49">
        <v>2</v>
      </c>
      <c r="T11" s="53">
        <v>1</v>
      </c>
      <c r="U11" s="58">
        <v>3</v>
      </c>
      <c r="V11" s="49">
        <v>4</v>
      </c>
      <c r="W11" s="58">
        <v>2</v>
      </c>
      <c r="X11" s="49">
        <v>4</v>
      </c>
      <c r="Y11" s="58">
        <v>1</v>
      </c>
      <c r="Z11" s="49">
        <v>4</v>
      </c>
      <c r="AA11" s="59"/>
      <c r="AB11" s="54">
        <v>0</v>
      </c>
      <c r="AC11" s="53">
        <v>0</v>
      </c>
      <c r="AD11" s="60"/>
      <c r="AE11" s="25"/>
    </row>
    <row r="12" spans="1:31" ht="15" customHeight="1">
      <c r="A12" s="49">
        <v>16</v>
      </c>
      <c r="B12" s="128" t="s">
        <v>91</v>
      </c>
      <c r="C12" s="50"/>
      <c r="D12" s="51">
        <v>0</v>
      </c>
      <c r="E12" s="52"/>
      <c r="F12" s="51">
        <v>1</v>
      </c>
      <c r="G12" s="53">
        <v>0</v>
      </c>
      <c r="H12" s="52"/>
      <c r="I12" s="54">
        <v>2</v>
      </c>
      <c r="J12" s="51">
        <v>0</v>
      </c>
      <c r="K12" s="52"/>
      <c r="L12" s="51">
        <v>2</v>
      </c>
      <c r="M12" s="55">
        <v>0</v>
      </c>
      <c r="N12" s="51">
        <v>2</v>
      </c>
      <c r="O12" s="52"/>
      <c r="P12" s="51">
        <v>6</v>
      </c>
      <c r="Q12" s="56"/>
      <c r="R12" s="57">
        <v>2</v>
      </c>
      <c r="S12" s="49">
        <v>3</v>
      </c>
      <c r="T12" s="53">
        <v>0</v>
      </c>
      <c r="U12" s="58">
        <v>3</v>
      </c>
      <c r="V12" s="49">
        <v>5</v>
      </c>
      <c r="W12" s="58">
        <v>1</v>
      </c>
      <c r="X12" s="49">
        <v>6</v>
      </c>
      <c r="Y12" s="58">
        <v>2</v>
      </c>
      <c r="Z12" s="49">
        <v>4</v>
      </c>
      <c r="AA12" s="59"/>
      <c r="AB12" s="54">
        <v>0</v>
      </c>
      <c r="AC12" s="53">
        <v>0</v>
      </c>
      <c r="AD12" s="60"/>
      <c r="AE12" s="25"/>
    </row>
    <row r="13" spans="1:31" ht="15" customHeight="1">
      <c r="A13" s="49">
        <v>22</v>
      </c>
      <c r="B13" s="128" t="s">
        <v>92</v>
      </c>
      <c r="C13" s="50"/>
      <c r="D13" s="51">
        <v>0</v>
      </c>
      <c r="E13" s="52"/>
      <c r="F13" s="51">
        <v>0</v>
      </c>
      <c r="G13" s="53">
        <v>0</v>
      </c>
      <c r="H13" s="52"/>
      <c r="I13" s="54">
        <v>0</v>
      </c>
      <c r="J13" s="51">
        <v>0</v>
      </c>
      <c r="K13" s="52"/>
      <c r="L13" s="51">
        <v>0</v>
      </c>
      <c r="M13" s="55">
        <v>0</v>
      </c>
      <c r="N13" s="51">
        <v>0</v>
      </c>
      <c r="O13" s="52"/>
      <c r="P13" s="51">
        <v>0</v>
      </c>
      <c r="Q13" s="56"/>
      <c r="R13" s="57">
        <v>0</v>
      </c>
      <c r="S13" s="49">
        <v>0</v>
      </c>
      <c r="T13" s="53">
        <v>0</v>
      </c>
      <c r="U13" s="58">
        <v>0</v>
      </c>
      <c r="V13" s="49">
        <v>0</v>
      </c>
      <c r="W13" s="58">
        <v>0</v>
      </c>
      <c r="X13" s="49">
        <v>0</v>
      </c>
      <c r="Y13" s="58">
        <v>0</v>
      </c>
      <c r="Z13" s="49">
        <v>0</v>
      </c>
      <c r="AA13" s="59"/>
      <c r="AB13" s="54">
        <v>0</v>
      </c>
      <c r="AC13" s="53">
        <v>0</v>
      </c>
      <c r="AD13" s="60"/>
      <c r="AE13" s="25"/>
    </row>
    <row r="14" spans="1:31" ht="15" customHeight="1">
      <c r="A14" s="49">
        <v>19</v>
      </c>
      <c r="B14" s="128" t="s">
        <v>90</v>
      </c>
      <c r="C14" s="50" t="s">
        <v>7</v>
      </c>
      <c r="D14" s="51">
        <v>4</v>
      </c>
      <c r="E14" s="52"/>
      <c r="F14" s="51">
        <v>10</v>
      </c>
      <c r="G14" s="53">
        <v>0</v>
      </c>
      <c r="H14" s="52"/>
      <c r="I14" s="54">
        <v>1</v>
      </c>
      <c r="J14" s="51">
        <v>0</v>
      </c>
      <c r="K14" s="52"/>
      <c r="L14" s="51">
        <v>0</v>
      </c>
      <c r="M14" s="55">
        <v>0</v>
      </c>
      <c r="N14" s="51">
        <v>0</v>
      </c>
      <c r="O14" s="52"/>
      <c r="P14" s="51">
        <v>2</v>
      </c>
      <c r="Q14" s="56"/>
      <c r="R14" s="57">
        <v>8</v>
      </c>
      <c r="S14" s="49">
        <v>0</v>
      </c>
      <c r="T14" s="53">
        <v>0</v>
      </c>
      <c r="U14" s="58">
        <v>0</v>
      </c>
      <c r="V14" s="49">
        <v>0</v>
      </c>
      <c r="W14" s="58">
        <v>0</v>
      </c>
      <c r="X14" s="49">
        <v>0</v>
      </c>
      <c r="Y14" s="58">
        <v>2</v>
      </c>
      <c r="Z14" s="49">
        <v>0</v>
      </c>
      <c r="AA14" s="59"/>
      <c r="AB14" s="54">
        <v>0</v>
      </c>
      <c r="AC14" s="53">
        <v>0</v>
      </c>
      <c r="AD14" s="60"/>
      <c r="AE14" s="25"/>
    </row>
    <row r="15" spans="1:31" ht="15" customHeight="1" thickBot="1">
      <c r="A15" s="49">
        <v>25</v>
      </c>
      <c r="B15" s="128" t="s">
        <v>87</v>
      </c>
      <c r="C15" s="50"/>
      <c r="D15" s="51">
        <v>1</v>
      </c>
      <c r="E15" s="52"/>
      <c r="F15" s="51">
        <v>2</v>
      </c>
      <c r="G15" s="53">
        <v>0</v>
      </c>
      <c r="H15" s="52"/>
      <c r="I15" s="54">
        <v>0</v>
      </c>
      <c r="J15" s="51">
        <v>0</v>
      </c>
      <c r="K15" s="52"/>
      <c r="L15" s="51">
        <v>0</v>
      </c>
      <c r="M15" s="55">
        <v>0</v>
      </c>
      <c r="N15" s="51">
        <v>0</v>
      </c>
      <c r="O15" s="52"/>
      <c r="P15" s="51">
        <v>0</v>
      </c>
      <c r="Q15" s="56"/>
      <c r="R15" s="57">
        <v>2</v>
      </c>
      <c r="S15" s="49">
        <v>2</v>
      </c>
      <c r="T15" s="53">
        <v>2</v>
      </c>
      <c r="U15" s="58">
        <v>4</v>
      </c>
      <c r="V15" s="49">
        <v>0</v>
      </c>
      <c r="W15" s="58">
        <v>0</v>
      </c>
      <c r="X15" s="49">
        <v>0</v>
      </c>
      <c r="Y15" s="58">
        <v>5</v>
      </c>
      <c r="Z15" s="49">
        <v>0</v>
      </c>
      <c r="AA15" s="59"/>
      <c r="AB15" s="54">
        <v>0</v>
      </c>
      <c r="AC15" s="53">
        <v>0</v>
      </c>
      <c r="AD15" s="60"/>
      <c r="AE15" s="25"/>
    </row>
    <row r="16" spans="1:31" ht="15" customHeight="1" thickBot="1">
      <c r="A16" s="72"/>
      <c r="B16" s="73" t="s">
        <v>33</v>
      </c>
      <c r="C16" s="74"/>
      <c r="D16" s="75">
        <f>SUM(D7:D15)</f>
        <v>17</v>
      </c>
      <c r="E16" s="76" t="s">
        <v>32</v>
      </c>
      <c r="F16" s="75">
        <f>SUM(F7:F15)</f>
        <v>38</v>
      </c>
      <c r="G16" s="77">
        <f>SUM(G7:G15)</f>
        <v>4</v>
      </c>
      <c r="H16" s="76" t="s">
        <v>32</v>
      </c>
      <c r="I16" s="78">
        <f>SUM(I7:I15)</f>
        <v>14</v>
      </c>
      <c r="J16" s="75">
        <f>SUM(J7:J15)</f>
        <v>5</v>
      </c>
      <c r="K16" s="76" t="s">
        <v>32</v>
      </c>
      <c r="L16" s="78">
        <f>SUM(L7:L15)</f>
        <v>16</v>
      </c>
      <c r="M16" s="79"/>
      <c r="N16" s="77">
        <f>SUM(N7:N15)</f>
        <v>7</v>
      </c>
      <c r="O16" s="76" t="s">
        <v>32</v>
      </c>
      <c r="P16" s="75">
        <f>SUM(P7:P15)</f>
        <v>15</v>
      </c>
      <c r="Q16" s="80">
        <f>P16/N16</f>
        <v>2.142857142857143</v>
      </c>
      <c r="R16" s="81">
        <f>SUM(R7:R15)</f>
        <v>64</v>
      </c>
      <c r="S16" s="82">
        <f>SUM(S7:S15)</f>
        <v>19</v>
      </c>
      <c r="T16" s="77">
        <f>SUM(T7:T15)</f>
        <v>8</v>
      </c>
      <c r="U16" s="83">
        <f>SUM(S16:T16)</f>
        <v>27</v>
      </c>
      <c r="V16" s="82">
        <f>SUM(V7:V15)</f>
        <v>15</v>
      </c>
      <c r="W16" s="84">
        <v>15</v>
      </c>
      <c r="X16" s="82">
        <f>SUM(X7:X15)</f>
        <v>16</v>
      </c>
      <c r="Y16" s="84">
        <f>SUM(Y7:Y15)</f>
        <v>18</v>
      </c>
      <c r="Z16" s="82">
        <f>SUM(Z7:Z15)</f>
        <v>9</v>
      </c>
      <c r="AA16" s="85">
        <f>SUM(AA7:AA15)</f>
        <v>0</v>
      </c>
      <c r="AB16" s="82">
        <f>SUM(AB7:AB15)</f>
        <v>7</v>
      </c>
      <c r="AC16" s="84">
        <f>SUM(AC7:AC15)</f>
        <v>0</v>
      </c>
      <c r="AD16" s="86">
        <f>SUM(AD7:AD15)</f>
        <v>0</v>
      </c>
      <c r="AE16" s="25"/>
    </row>
    <row r="17" spans="1:31" ht="9.75" customHeight="1">
      <c r="A17" s="87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25"/>
    </row>
    <row r="18" spans="1:31" ht="10.5">
      <c r="A18" s="87"/>
      <c r="B18" s="89" t="s">
        <v>13</v>
      </c>
      <c r="C18" s="88" t="s">
        <v>34</v>
      </c>
      <c r="D18" s="88"/>
      <c r="E18" s="88"/>
      <c r="F18" s="88"/>
      <c r="G18" s="88"/>
      <c r="H18" s="89" t="s">
        <v>7</v>
      </c>
      <c r="I18" s="89" t="s">
        <v>35</v>
      </c>
      <c r="J18" s="88"/>
      <c r="K18" s="88"/>
      <c r="L18" s="88"/>
      <c r="M18" s="88"/>
      <c r="N18" s="88"/>
      <c r="O18" s="89" t="s">
        <v>30</v>
      </c>
      <c r="P18" s="88" t="s">
        <v>36</v>
      </c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25"/>
    </row>
    <row r="19" spans="1:31" ht="10.5">
      <c r="A19" s="87"/>
      <c r="B19" s="89" t="s">
        <v>37</v>
      </c>
      <c r="C19" s="89" t="s">
        <v>38</v>
      </c>
      <c r="D19" s="88"/>
      <c r="E19" s="88"/>
      <c r="F19" s="88"/>
      <c r="G19" s="88"/>
      <c r="H19" s="89" t="s">
        <v>24</v>
      </c>
      <c r="I19" s="89" t="s">
        <v>39</v>
      </c>
      <c r="J19" s="88"/>
      <c r="K19" s="88"/>
      <c r="L19" s="88"/>
      <c r="M19" s="88"/>
      <c r="N19" s="88"/>
      <c r="O19" s="88"/>
      <c r="P19" s="88" t="s">
        <v>40</v>
      </c>
      <c r="Q19" s="88"/>
      <c r="R19" s="88"/>
      <c r="S19" s="88"/>
      <c r="T19" s="88" t="s">
        <v>41</v>
      </c>
      <c r="U19" s="88"/>
      <c r="V19" s="88"/>
      <c r="W19" s="88"/>
      <c r="X19" s="88"/>
      <c r="Y19" s="88" t="s">
        <v>42</v>
      </c>
      <c r="Z19" s="88"/>
      <c r="AA19" s="88"/>
      <c r="AB19" s="88"/>
      <c r="AC19" s="88"/>
      <c r="AD19" s="90" t="e">
        <f>(F19-D19)+(I19-G19)+(L19-J19)+(P19-N19)+R19+S19+T19+(1.5*V19)-W19+(1.5*X19)+(1.5*Z19)+AB19+(AA19*AC19)</f>
        <v>#VALUE!</v>
      </c>
      <c r="AE19" s="25"/>
    </row>
    <row r="20" spans="1:31" ht="10.5">
      <c r="A20" s="87"/>
      <c r="B20" s="89" t="s">
        <v>43</v>
      </c>
      <c r="C20" s="89" t="s">
        <v>44</v>
      </c>
      <c r="D20" s="88"/>
      <c r="E20" s="88"/>
      <c r="F20" s="88"/>
      <c r="G20" s="88"/>
      <c r="H20" s="89" t="s">
        <v>25</v>
      </c>
      <c r="I20" s="89" t="s">
        <v>45</v>
      </c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 t="s">
        <v>46</v>
      </c>
      <c r="U20" s="88"/>
      <c r="V20" s="88"/>
      <c r="W20" s="88"/>
      <c r="X20" s="88"/>
      <c r="Y20" s="88" t="s">
        <v>47</v>
      </c>
      <c r="Z20" s="88"/>
      <c r="AA20" s="88"/>
      <c r="AB20" s="88"/>
      <c r="AC20" s="88"/>
      <c r="AD20" s="91" t="e">
        <f>(F20-D20)+(I20-G20)+(L20-J20)+(P20-N20)+R20+S20+(1.5*T20)+(1.5*V20)-W20+(1.5*X20)+Z20+AB20+(AA20*AC20)</f>
        <v>#VALUE!</v>
      </c>
      <c r="AE20" s="25"/>
    </row>
    <row r="21" spans="1:31" ht="10.5">
      <c r="A21" s="87"/>
      <c r="B21" s="89" t="s">
        <v>48</v>
      </c>
      <c r="C21" s="89" t="s">
        <v>49</v>
      </c>
      <c r="D21" s="88"/>
      <c r="E21" s="88"/>
      <c r="F21" s="88"/>
      <c r="G21" s="88"/>
      <c r="H21" s="89" t="s">
        <v>26</v>
      </c>
      <c r="I21" s="89" t="s">
        <v>50</v>
      </c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 t="s">
        <v>51</v>
      </c>
      <c r="U21" s="88"/>
      <c r="V21" s="88"/>
      <c r="W21" s="88"/>
      <c r="X21" s="88"/>
      <c r="Y21" s="88" t="s">
        <v>52</v>
      </c>
      <c r="Z21" s="88"/>
      <c r="AA21" s="88"/>
      <c r="AB21" s="88"/>
      <c r="AC21" s="88"/>
      <c r="AD21" s="91" t="e">
        <f>(F21-D21)+(I21-G21)+(L21-J21)+(P21-N21)+R21+S21+(1.5*T21)+V21-W21+(1.5*X21)+Z21+(1.5*AB21)+(AA21*AC21)</f>
        <v>#VALUE!</v>
      </c>
      <c r="AE21" s="25"/>
    </row>
    <row r="22" spans="1:31" ht="10.5">
      <c r="A22" s="87"/>
      <c r="B22" s="89" t="s">
        <v>20</v>
      </c>
      <c r="C22" s="89" t="s">
        <v>53</v>
      </c>
      <c r="D22" s="88"/>
      <c r="E22" s="88"/>
      <c r="F22" s="88"/>
      <c r="G22" s="88"/>
      <c r="H22" s="89" t="s">
        <v>27</v>
      </c>
      <c r="I22" s="89" t="s">
        <v>54</v>
      </c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25"/>
    </row>
    <row r="23" spans="1:31" ht="10.5">
      <c r="A23" s="87"/>
      <c r="B23" s="89" t="s">
        <v>21</v>
      </c>
      <c r="C23" s="89" t="s">
        <v>55</v>
      </c>
      <c r="D23" s="88"/>
      <c r="E23" s="88"/>
      <c r="F23" s="88"/>
      <c r="G23" s="88"/>
      <c r="H23" s="89" t="s">
        <v>56</v>
      </c>
      <c r="I23" s="88"/>
      <c r="J23" s="88"/>
      <c r="K23" s="88"/>
      <c r="L23" s="88"/>
      <c r="M23" s="88"/>
      <c r="N23" s="88"/>
      <c r="O23" s="89" t="s">
        <v>57</v>
      </c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91">
        <f>(F23-D23)+(I23-G23)+(L23-J23)+(P23-N23)+R23+S23+T23+V23-W23+X23+Z23+AB23+(AA23*AC23)</f>
        <v>0</v>
      </c>
      <c r="AE23" s="25"/>
    </row>
    <row r="24" spans="1:31" ht="10.5">
      <c r="A24" s="87"/>
      <c r="B24" s="89" t="s">
        <v>22</v>
      </c>
      <c r="C24" s="89" t="s">
        <v>58</v>
      </c>
      <c r="D24" s="88"/>
      <c r="E24" s="88"/>
      <c r="F24" s="88"/>
      <c r="G24" s="88"/>
      <c r="H24" s="89" t="s">
        <v>29</v>
      </c>
      <c r="I24" s="89" t="s">
        <v>59</v>
      </c>
      <c r="J24" s="88"/>
      <c r="K24" s="88"/>
      <c r="L24" s="88"/>
      <c r="M24" s="88"/>
      <c r="N24" s="88"/>
      <c r="O24" s="88"/>
      <c r="P24" s="88" t="s">
        <v>60</v>
      </c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25"/>
    </row>
    <row r="25" spans="1:31" ht="9.75" customHeight="1">
      <c r="A25" s="87"/>
      <c r="B25" s="89" t="s">
        <v>23</v>
      </c>
      <c r="C25" s="88" t="s">
        <v>61</v>
      </c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92" t="s">
        <v>62</v>
      </c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25"/>
    </row>
    <row r="26" spans="1:31" ht="10.5" hidden="1">
      <c r="A26" s="87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25"/>
    </row>
    <row r="27" spans="1:31" ht="11.25" thickBot="1">
      <c r="A27" s="93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5"/>
    </row>
    <row r="28" ht="11.25" hidden="1" thickBot="1"/>
    <row r="29" spans="1:33" s="100" customFormat="1" ht="15" customHeight="1">
      <c r="A29" s="9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8"/>
      <c r="O29" s="96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8"/>
      <c r="AF29" s="99"/>
      <c r="AG29" s="99"/>
    </row>
    <row r="30" spans="1:33" s="100" customFormat="1" ht="15" customHeight="1">
      <c r="A30" s="101" t="s">
        <v>63</v>
      </c>
      <c r="B30" s="102"/>
      <c r="C30" s="102"/>
      <c r="D30" s="102"/>
      <c r="E30" s="103"/>
      <c r="F30" s="133" t="str">
        <f>C4</f>
        <v>KLKS</v>
      </c>
      <c r="G30" s="133"/>
      <c r="H30" s="133"/>
      <c r="I30" s="133"/>
      <c r="J30" s="103"/>
      <c r="K30" s="133" t="str">
        <f>C5</f>
        <v>ELITE Basket</v>
      </c>
      <c r="L30" s="133"/>
      <c r="M30" s="133"/>
      <c r="N30" s="134"/>
      <c r="O30" s="101" t="s">
        <v>64</v>
      </c>
      <c r="P30" s="102"/>
      <c r="Q30" s="102"/>
      <c r="R30" s="102"/>
      <c r="S30" s="103"/>
      <c r="T30" s="133" t="str">
        <f>C4</f>
        <v>KLKS</v>
      </c>
      <c r="U30" s="133"/>
      <c r="V30" s="133"/>
      <c r="W30" s="133"/>
      <c r="X30" s="133"/>
      <c r="Y30" s="103"/>
      <c r="Z30" s="133" t="str">
        <f>C5</f>
        <v>ELITE Basket</v>
      </c>
      <c r="AA30" s="133"/>
      <c r="AB30" s="133"/>
      <c r="AC30" s="133"/>
      <c r="AD30" s="133"/>
      <c r="AE30" s="104"/>
      <c r="AF30" s="99"/>
      <c r="AG30" s="99"/>
    </row>
    <row r="31" spans="1:33" s="100" customFormat="1" ht="15" customHeight="1">
      <c r="A31" s="105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4"/>
      <c r="O31" s="105"/>
      <c r="P31" s="103"/>
      <c r="Q31" s="103"/>
      <c r="R31" s="103"/>
      <c r="S31" s="103"/>
      <c r="T31" s="103"/>
      <c r="U31" s="103"/>
      <c r="V31" s="103"/>
      <c r="W31" s="103"/>
      <c r="X31" s="106"/>
      <c r="Y31" s="103"/>
      <c r="Z31" s="103"/>
      <c r="AA31" s="103"/>
      <c r="AB31" s="103"/>
      <c r="AC31" s="103"/>
      <c r="AD31" s="103"/>
      <c r="AE31" s="104"/>
      <c r="AF31" s="99"/>
      <c r="AG31" s="99"/>
    </row>
    <row r="32" spans="1:33" s="100" customFormat="1" ht="15" customHeight="1">
      <c r="A32" s="105"/>
      <c r="B32" s="107" t="s">
        <v>65</v>
      </c>
      <c r="C32" s="107"/>
      <c r="D32" s="107"/>
      <c r="E32" s="103"/>
      <c r="F32" s="133"/>
      <c r="G32" s="133"/>
      <c r="H32" s="133"/>
      <c r="I32" s="133"/>
      <c r="J32" s="108"/>
      <c r="K32" s="133"/>
      <c r="L32" s="136"/>
      <c r="M32" s="136"/>
      <c r="N32" s="137"/>
      <c r="O32" s="105"/>
      <c r="P32" s="109" t="s">
        <v>66</v>
      </c>
      <c r="Q32" s="107"/>
      <c r="R32" s="109"/>
      <c r="S32" s="103"/>
      <c r="T32" s="133">
        <f>(F16*2)</f>
        <v>76</v>
      </c>
      <c r="U32" s="133"/>
      <c r="V32" s="133"/>
      <c r="W32" s="133"/>
      <c r="X32" s="133"/>
      <c r="Y32" s="108"/>
      <c r="Z32" s="133"/>
      <c r="AA32" s="133"/>
      <c r="AB32" s="133"/>
      <c r="AC32" s="133"/>
      <c r="AD32" s="133"/>
      <c r="AE32" s="104"/>
      <c r="AF32" s="99"/>
      <c r="AG32" s="99"/>
    </row>
    <row r="33" spans="1:33" s="100" customFormat="1" ht="15" customHeight="1">
      <c r="A33" s="105"/>
      <c r="B33" s="103"/>
      <c r="C33" s="103"/>
      <c r="D33" s="103"/>
      <c r="E33" s="103"/>
      <c r="F33" s="108"/>
      <c r="G33" s="110"/>
      <c r="H33" s="108"/>
      <c r="I33" s="108"/>
      <c r="J33" s="108"/>
      <c r="K33" s="108"/>
      <c r="L33" s="108"/>
      <c r="M33" s="111"/>
      <c r="N33" s="112"/>
      <c r="O33" s="105"/>
      <c r="P33" s="103"/>
      <c r="Q33" s="103"/>
      <c r="R33" s="103"/>
      <c r="S33" s="103"/>
      <c r="T33" s="108"/>
      <c r="U33" s="108"/>
      <c r="V33" s="113"/>
      <c r="W33" s="108"/>
      <c r="X33" s="106"/>
      <c r="Y33" s="108"/>
      <c r="Z33" s="108"/>
      <c r="AA33" s="108"/>
      <c r="AB33" s="113"/>
      <c r="AC33" s="108"/>
      <c r="AD33" s="103"/>
      <c r="AE33" s="104"/>
      <c r="AF33" s="99"/>
      <c r="AG33" s="99"/>
    </row>
    <row r="34" spans="1:33" s="100" customFormat="1" ht="15" customHeight="1">
      <c r="A34" s="105"/>
      <c r="B34" s="107" t="s">
        <v>67</v>
      </c>
      <c r="C34" s="107"/>
      <c r="D34" s="107"/>
      <c r="E34" s="103"/>
      <c r="F34" s="133">
        <f>P4-F32</f>
        <v>63</v>
      </c>
      <c r="G34" s="133"/>
      <c r="H34" s="133"/>
      <c r="I34" s="133"/>
      <c r="J34" s="108"/>
      <c r="K34" s="133">
        <f>P5-K32</f>
        <v>64</v>
      </c>
      <c r="L34" s="136"/>
      <c r="M34" s="136"/>
      <c r="N34" s="137"/>
      <c r="O34" s="105"/>
      <c r="P34" s="109" t="s">
        <v>68</v>
      </c>
      <c r="Q34" s="107"/>
      <c r="R34" s="109"/>
      <c r="S34" s="103"/>
      <c r="T34" s="133">
        <f>(L16*3)</f>
        <v>48</v>
      </c>
      <c r="U34" s="133"/>
      <c r="V34" s="133"/>
      <c r="W34" s="133"/>
      <c r="X34" s="133"/>
      <c r="Y34" s="108"/>
      <c r="Z34" s="133"/>
      <c r="AA34" s="133"/>
      <c r="AB34" s="133"/>
      <c r="AC34" s="133"/>
      <c r="AD34" s="133"/>
      <c r="AE34" s="104"/>
      <c r="AF34" s="99"/>
      <c r="AG34" s="99"/>
    </row>
    <row r="35" spans="1:33" s="100" customFormat="1" ht="15" customHeight="1">
      <c r="A35" s="105"/>
      <c r="B35" s="103"/>
      <c r="C35" s="103"/>
      <c r="D35" s="103"/>
      <c r="E35" s="103"/>
      <c r="F35" s="108"/>
      <c r="G35" s="108"/>
      <c r="H35" s="108"/>
      <c r="I35" s="108"/>
      <c r="J35" s="108"/>
      <c r="K35" s="108"/>
      <c r="L35" s="108"/>
      <c r="M35" s="108"/>
      <c r="N35" s="112"/>
      <c r="O35" s="105"/>
      <c r="P35" s="103"/>
      <c r="Q35" s="103"/>
      <c r="R35" s="103"/>
      <c r="S35" s="103"/>
      <c r="T35" s="108"/>
      <c r="U35" s="108"/>
      <c r="V35" s="113"/>
      <c r="W35" s="108"/>
      <c r="X35" s="106"/>
      <c r="Y35" s="108"/>
      <c r="Z35" s="108"/>
      <c r="AA35" s="108"/>
      <c r="AB35" s="113"/>
      <c r="AC35" s="108"/>
      <c r="AD35" s="103"/>
      <c r="AE35" s="104"/>
      <c r="AF35" s="99"/>
      <c r="AG35" s="99"/>
    </row>
    <row r="36" spans="1:33" s="100" customFormat="1" ht="15" customHeight="1">
      <c r="A36" s="101" t="s">
        <v>69</v>
      </c>
      <c r="B36" s="114"/>
      <c r="C36" s="114"/>
      <c r="D36" s="114"/>
      <c r="E36" s="103"/>
      <c r="F36" s="133" t="str">
        <f>C4</f>
        <v>KLKS</v>
      </c>
      <c r="G36" s="133"/>
      <c r="H36" s="133"/>
      <c r="I36" s="133"/>
      <c r="J36" s="108"/>
      <c r="K36" s="133" t="str">
        <f>C5</f>
        <v>ELITE Basket</v>
      </c>
      <c r="L36" s="133"/>
      <c r="M36" s="133"/>
      <c r="N36" s="134"/>
      <c r="O36" s="105"/>
      <c r="P36" s="109" t="s">
        <v>70</v>
      </c>
      <c r="Q36" s="107"/>
      <c r="R36" s="109"/>
      <c r="S36" s="103"/>
      <c r="T36" s="133">
        <f>P16</f>
        <v>15</v>
      </c>
      <c r="U36" s="133"/>
      <c r="V36" s="133"/>
      <c r="W36" s="133"/>
      <c r="X36" s="133"/>
      <c r="Y36" s="108"/>
      <c r="Z36" s="133"/>
      <c r="AA36" s="133"/>
      <c r="AB36" s="133"/>
      <c r="AC36" s="133"/>
      <c r="AD36" s="133"/>
      <c r="AE36" s="104"/>
      <c r="AF36" s="109"/>
      <c r="AG36" s="109"/>
    </row>
    <row r="37" spans="1:33" s="100" customFormat="1" ht="15" customHeight="1">
      <c r="A37" s="105"/>
      <c r="B37" s="103"/>
      <c r="C37" s="103"/>
      <c r="D37" s="103"/>
      <c r="E37" s="103"/>
      <c r="F37" s="108"/>
      <c r="G37" s="108"/>
      <c r="H37" s="108"/>
      <c r="I37" s="108"/>
      <c r="J37" s="108"/>
      <c r="K37" s="108"/>
      <c r="L37" s="108"/>
      <c r="M37" s="108"/>
      <c r="N37" s="112"/>
      <c r="O37" s="105"/>
      <c r="P37" s="103"/>
      <c r="Q37" s="103"/>
      <c r="R37" s="103"/>
      <c r="S37" s="103"/>
      <c r="T37" s="108"/>
      <c r="U37" s="108"/>
      <c r="V37" s="113"/>
      <c r="W37" s="108"/>
      <c r="X37" s="106"/>
      <c r="Y37" s="108"/>
      <c r="Z37" s="108"/>
      <c r="AA37" s="108"/>
      <c r="AB37" s="113"/>
      <c r="AC37" s="108"/>
      <c r="AD37" s="103"/>
      <c r="AE37" s="104"/>
      <c r="AF37" s="109"/>
      <c r="AG37" s="109"/>
    </row>
    <row r="38" spans="1:33" s="100" customFormat="1" ht="15" customHeight="1">
      <c r="A38" s="105"/>
      <c r="B38" s="109" t="s">
        <v>71</v>
      </c>
      <c r="C38" s="109"/>
      <c r="D38" s="109"/>
      <c r="E38" s="103"/>
      <c r="F38" s="133">
        <f>S16</f>
        <v>19</v>
      </c>
      <c r="G38" s="133"/>
      <c r="H38" s="133"/>
      <c r="I38" s="133"/>
      <c r="J38" s="108"/>
      <c r="K38" s="133"/>
      <c r="L38" s="133"/>
      <c r="M38" s="133"/>
      <c r="N38" s="134"/>
      <c r="O38" s="105"/>
      <c r="P38" s="109" t="s">
        <v>72</v>
      </c>
      <c r="Q38" s="107"/>
      <c r="R38" s="109"/>
      <c r="S38" s="103"/>
      <c r="T38" s="135">
        <f>R16/(D16+G16+J16+(N16/2)+W16)</f>
        <v>1.4382022471910112</v>
      </c>
      <c r="U38" s="135"/>
      <c r="V38" s="135"/>
      <c r="W38" s="135"/>
      <c r="X38" s="135"/>
      <c r="Y38" s="108"/>
      <c r="Z38" s="135"/>
      <c r="AA38" s="135"/>
      <c r="AB38" s="135"/>
      <c r="AC38" s="135"/>
      <c r="AD38" s="135"/>
      <c r="AE38" s="104"/>
      <c r="AF38" s="109"/>
      <c r="AG38" s="109"/>
    </row>
    <row r="39" spans="1:33" s="100" customFormat="1" ht="15" customHeight="1">
      <c r="A39" s="105"/>
      <c r="B39" s="103"/>
      <c r="C39" s="103"/>
      <c r="D39" s="103"/>
      <c r="E39" s="103"/>
      <c r="F39" s="108"/>
      <c r="G39" s="110"/>
      <c r="H39" s="111"/>
      <c r="I39" s="108"/>
      <c r="J39" s="108"/>
      <c r="K39" s="108"/>
      <c r="L39" s="108"/>
      <c r="M39" s="111"/>
      <c r="N39" s="112"/>
      <c r="O39" s="105"/>
      <c r="P39" s="103"/>
      <c r="Q39" s="103"/>
      <c r="R39" s="103"/>
      <c r="S39" s="103"/>
      <c r="T39" s="108"/>
      <c r="U39" s="108"/>
      <c r="V39" s="108"/>
      <c r="W39" s="108"/>
      <c r="X39" s="106"/>
      <c r="Y39" s="108"/>
      <c r="Z39" s="108"/>
      <c r="AA39" s="108"/>
      <c r="AB39" s="108"/>
      <c r="AC39" s="108"/>
      <c r="AD39" s="103"/>
      <c r="AE39" s="104"/>
      <c r="AF39" s="109"/>
      <c r="AG39" s="109"/>
    </row>
    <row r="40" spans="1:31" ht="15" customHeight="1">
      <c r="A40" s="115"/>
      <c r="B40" s="107" t="s">
        <v>73</v>
      </c>
      <c r="C40" s="116"/>
      <c r="D40" s="116"/>
      <c r="E40" s="117"/>
      <c r="F40" s="130">
        <f>F38/(F38+K42)</f>
        <v>1</v>
      </c>
      <c r="G40" s="130"/>
      <c r="H40" s="130"/>
      <c r="I40" s="130"/>
      <c r="J40" s="108"/>
      <c r="K40" s="130">
        <f>K38/(K38+F42)</f>
        <v>0</v>
      </c>
      <c r="L40" s="130"/>
      <c r="M40" s="130"/>
      <c r="N40" s="131"/>
      <c r="O40" s="101" t="s">
        <v>74</v>
      </c>
      <c r="P40" s="114"/>
      <c r="Q40" s="102"/>
      <c r="R40" s="102"/>
      <c r="S40" s="117"/>
      <c r="T40" s="133" t="str">
        <f>C4</f>
        <v>KLKS</v>
      </c>
      <c r="U40" s="133"/>
      <c r="V40" s="133"/>
      <c r="W40" s="133"/>
      <c r="X40" s="133"/>
      <c r="Y40" s="108"/>
      <c r="Z40" s="133" t="str">
        <f>C5</f>
        <v>ELITE Basket</v>
      </c>
      <c r="AA40" s="133"/>
      <c r="AB40" s="133"/>
      <c r="AC40" s="133"/>
      <c r="AD40" s="133"/>
      <c r="AE40" s="118"/>
    </row>
    <row r="41" spans="1:31" ht="15" customHeight="1">
      <c r="A41" s="105"/>
      <c r="B41" s="103"/>
      <c r="C41" s="117"/>
      <c r="D41" s="117"/>
      <c r="E41" s="117"/>
      <c r="F41" s="108"/>
      <c r="G41" s="110"/>
      <c r="H41" s="111"/>
      <c r="I41" s="108"/>
      <c r="J41" s="108"/>
      <c r="K41" s="108"/>
      <c r="L41" s="108"/>
      <c r="M41" s="111"/>
      <c r="N41" s="112"/>
      <c r="O41" s="105"/>
      <c r="P41" s="103"/>
      <c r="Q41" s="103"/>
      <c r="R41" s="103"/>
      <c r="S41" s="117"/>
      <c r="T41" s="108"/>
      <c r="U41" s="108"/>
      <c r="V41" s="108"/>
      <c r="W41" s="108"/>
      <c r="X41" s="119"/>
      <c r="Y41" s="108"/>
      <c r="Z41" s="108"/>
      <c r="AA41" s="108"/>
      <c r="AB41" s="108"/>
      <c r="AC41" s="108"/>
      <c r="AD41" s="103"/>
      <c r="AE41" s="118"/>
    </row>
    <row r="42" spans="1:31" ht="15" customHeight="1">
      <c r="A42" s="105"/>
      <c r="B42" s="109" t="s">
        <v>75</v>
      </c>
      <c r="C42" s="120"/>
      <c r="D42" s="120"/>
      <c r="E42" s="117"/>
      <c r="F42" s="133">
        <f>T16</f>
        <v>8</v>
      </c>
      <c r="G42" s="133"/>
      <c r="H42" s="133"/>
      <c r="I42" s="133"/>
      <c r="J42" s="108"/>
      <c r="K42" s="133"/>
      <c r="L42" s="133"/>
      <c r="M42" s="133"/>
      <c r="N42" s="134"/>
      <c r="O42" s="105"/>
      <c r="P42" s="109" t="s">
        <v>76</v>
      </c>
      <c r="Q42" s="109"/>
      <c r="R42" s="109"/>
      <c r="S42" s="117"/>
      <c r="T42" s="132"/>
      <c r="U42" s="132"/>
      <c r="V42" s="132"/>
      <c r="W42" s="132"/>
      <c r="X42" s="132"/>
      <c r="Y42" s="108"/>
      <c r="Z42" s="133"/>
      <c r="AA42" s="133"/>
      <c r="AB42" s="133"/>
      <c r="AC42" s="133"/>
      <c r="AD42" s="133"/>
      <c r="AE42" s="118"/>
    </row>
    <row r="43" spans="1:31" ht="15" customHeight="1">
      <c r="A43" s="105"/>
      <c r="B43" s="103"/>
      <c r="C43" s="117"/>
      <c r="D43" s="117"/>
      <c r="E43" s="117"/>
      <c r="F43" s="108"/>
      <c r="G43" s="110"/>
      <c r="H43" s="111"/>
      <c r="I43" s="108"/>
      <c r="J43" s="108"/>
      <c r="K43" s="108"/>
      <c r="L43" s="108"/>
      <c r="M43" s="111"/>
      <c r="N43" s="112"/>
      <c r="O43" s="105"/>
      <c r="P43" s="103"/>
      <c r="Q43" s="103"/>
      <c r="R43" s="103"/>
      <c r="S43" s="117"/>
      <c r="T43" s="108"/>
      <c r="U43" s="108"/>
      <c r="V43" s="113"/>
      <c r="W43" s="108"/>
      <c r="X43" s="119"/>
      <c r="Y43" s="108"/>
      <c r="Z43" s="108"/>
      <c r="AA43" s="108"/>
      <c r="AB43" s="113"/>
      <c r="AC43" s="108"/>
      <c r="AD43" s="103"/>
      <c r="AE43" s="118"/>
    </row>
    <row r="44" spans="1:31" ht="15" customHeight="1">
      <c r="A44" s="105"/>
      <c r="B44" s="109" t="s">
        <v>77</v>
      </c>
      <c r="C44" s="120"/>
      <c r="D44" s="120"/>
      <c r="E44" s="117"/>
      <c r="F44" s="130">
        <f>F42/(F42+K38)</f>
        <v>1</v>
      </c>
      <c r="G44" s="130"/>
      <c r="H44" s="130"/>
      <c r="I44" s="130"/>
      <c r="J44" s="108"/>
      <c r="K44" s="130">
        <f>K42/(K42+F38)</f>
        <v>0</v>
      </c>
      <c r="L44" s="130"/>
      <c r="M44" s="130"/>
      <c r="N44" s="131"/>
      <c r="O44" s="105"/>
      <c r="P44" s="109" t="s">
        <v>78</v>
      </c>
      <c r="Q44" s="109"/>
      <c r="R44" s="109"/>
      <c r="S44" s="117"/>
      <c r="T44" s="132"/>
      <c r="U44" s="132"/>
      <c r="V44" s="132"/>
      <c r="W44" s="132"/>
      <c r="X44" s="132"/>
      <c r="Y44" s="108"/>
      <c r="Z44" s="133"/>
      <c r="AA44" s="133"/>
      <c r="AB44" s="133"/>
      <c r="AC44" s="133"/>
      <c r="AD44" s="133"/>
      <c r="AE44" s="118"/>
    </row>
    <row r="45" spans="1:31" ht="15" customHeight="1">
      <c r="A45" s="105"/>
      <c r="B45" s="103"/>
      <c r="C45" s="117"/>
      <c r="D45" s="117"/>
      <c r="E45" s="117"/>
      <c r="F45" s="108"/>
      <c r="G45" s="110"/>
      <c r="H45" s="111"/>
      <c r="I45" s="108"/>
      <c r="J45" s="108"/>
      <c r="K45" s="108"/>
      <c r="L45" s="108"/>
      <c r="M45" s="111"/>
      <c r="N45" s="112"/>
      <c r="O45" s="105"/>
      <c r="P45" s="103"/>
      <c r="Q45" s="103"/>
      <c r="R45" s="103"/>
      <c r="S45" s="117"/>
      <c r="T45" s="108"/>
      <c r="U45" s="108"/>
      <c r="V45" s="113"/>
      <c r="W45" s="108"/>
      <c r="X45" s="119"/>
      <c r="Y45" s="108"/>
      <c r="Z45" s="108"/>
      <c r="AA45" s="108"/>
      <c r="AB45" s="113"/>
      <c r="AC45" s="108"/>
      <c r="AD45" s="103"/>
      <c r="AE45" s="118"/>
    </row>
    <row r="46" spans="1:31" ht="15" customHeight="1">
      <c r="A46" s="105"/>
      <c r="B46" s="109" t="s">
        <v>79</v>
      </c>
      <c r="C46" s="120"/>
      <c r="D46" s="120"/>
      <c r="E46" s="117"/>
      <c r="F46" s="133">
        <f>U16</f>
        <v>27</v>
      </c>
      <c r="G46" s="133"/>
      <c r="H46" s="133"/>
      <c r="I46" s="133"/>
      <c r="J46" s="108"/>
      <c r="K46" s="133">
        <f>K38+K42</f>
        <v>0</v>
      </c>
      <c r="L46" s="133"/>
      <c r="M46" s="133"/>
      <c r="N46" s="134"/>
      <c r="O46" s="105"/>
      <c r="P46" s="109" t="s">
        <v>80</v>
      </c>
      <c r="Q46" s="109"/>
      <c r="R46" s="109"/>
      <c r="S46" s="117"/>
      <c r="T46" s="132"/>
      <c r="U46" s="132"/>
      <c r="V46" s="132"/>
      <c r="W46" s="132"/>
      <c r="X46" s="132"/>
      <c r="Y46" s="108"/>
      <c r="Z46" s="133"/>
      <c r="AA46" s="133"/>
      <c r="AB46" s="133"/>
      <c r="AC46" s="133"/>
      <c r="AD46" s="133"/>
      <c r="AE46" s="118"/>
    </row>
    <row r="47" spans="1:31" ht="15" customHeight="1">
      <c r="A47" s="105"/>
      <c r="B47" s="103"/>
      <c r="C47" s="117"/>
      <c r="D47" s="117"/>
      <c r="E47" s="117"/>
      <c r="F47" s="108"/>
      <c r="G47" s="110"/>
      <c r="H47" s="111"/>
      <c r="I47" s="108"/>
      <c r="J47" s="108"/>
      <c r="K47" s="108"/>
      <c r="L47" s="108"/>
      <c r="M47" s="111"/>
      <c r="N47" s="121"/>
      <c r="O47" s="105"/>
      <c r="P47" s="103"/>
      <c r="Q47" s="103"/>
      <c r="R47" s="103"/>
      <c r="S47" s="117"/>
      <c r="T47" s="108"/>
      <c r="U47" s="108"/>
      <c r="V47" s="113"/>
      <c r="W47" s="108"/>
      <c r="X47" s="119"/>
      <c r="Y47" s="108"/>
      <c r="Z47" s="108"/>
      <c r="AA47" s="108"/>
      <c r="AB47" s="113"/>
      <c r="AC47" s="108"/>
      <c r="AD47" s="103"/>
      <c r="AE47" s="118"/>
    </row>
    <row r="48" spans="1:31" ht="15" customHeight="1">
      <c r="A48" s="105"/>
      <c r="B48" s="107" t="s">
        <v>81</v>
      </c>
      <c r="C48" s="116"/>
      <c r="D48" s="116"/>
      <c r="E48" s="117"/>
      <c r="F48" s="130">
        <f>F46/(F46+K46)</f>
        <v>1</v>
      </c>
      <c r="G48" s="130"/>
      <c r="H48" s="130"/>
      <c r="I48" s="130"/>
      <c r="J48" s="108"/>
      <c r="K48" s="130">
        <f>K46/(K46+F46)</f>
        <v>0</v>
      </c>
      <c r="L48" s="130"/>
      <c r="M48" s="130"/>
      <c r="N48" s="131"/>
      <c r="O48" s="105"/>
      <c r="P48" s="109" t="s">
        <v>82</v>
      </c>
      <c r="Q48" s="109"/>
      <c r="R48" s="109"/>
      <c r="S48" s="117"/>
      <c r="T48" s="132"/>
      <c r="U48" s="132"/>
      <c r="V48" s="132"/>
      <c r="W48" s="132"/>
      <c r="X48" s="132"/>
      <c r="Y48" s="108"/>
      <c r="Z48" s="133"/>
      <c r="AA48" s="133"/>
      <c r="AB48" s="133"/>
      <c r="AC48" s="133"/>
      <c r="AD48" s="133"/>
      <c r="AE48" s="118"/>
    </row>
    <row r="49" spans="1:31" ht="15" customHeight="1" thickBot="1">
      <c r="A49" s="122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4"/>
      <c r="O49" s="122"/>
      <c r="P49" s="125"/>
      <c r="Q49" s="125"/>
      <c r="R49" s="125"/>
      <c r="S49" s="123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6"/>
    </row>
    <row r="50" spans="1:30" ht="10.5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27"/>
    </row>
    <row r="51" spans="1:15" ht="12.75">
      <c r="A51" s="116"/>
      <c r="B51" s="100"/>
      <c r="C51" s="100"/>
      <c r="D51" s="100"/>
      <c r="E51" s="100"/>
      <c r="F51" s="100"/>
      <c r="G51" s="100"/>
      <c r="H51" s="116"/>
      <c r="I51" s="116"/>
      <c r="J51" s="116"/>
      <c r="K51" s="116"/>
      <c r="L51" s="116"/>
      <c r="M51" s="116"/>
      <c r="N51" s="116"/>
      <c r="O51" s="116"/>
    </row>
    <row r="52" spans="2:7" ht="12.75">
      <c r="B52" s="100"/>
      <c r="C52" s="100"/>
      <c r="D52" s="100"/>
      <c r="E52" s="100"/>
      <c r="F52" s="100"/>
      <c r="G52" s="100"/>
    </row>
    <row r="53" spans="2:7" ht="12.75">
      <c r="B53" s="100"/>
      <c r="C53" s="100"/>
      <c r="D53" s="100"/>
      <c r="E53" s="100"/>
      <c r="F53" s="100"/>
      <c r="G53" s="100"/>
    </row>
    <row r="54" spans="2:7" ht="12.75">
      <c r="B54" s="100"/>
      <c r="C54" s="100"/>
      <c r="D54" s="100"/>
      <c r="E54" s="100"/>
      <c r="F54" s="100"/>
      <c r="G54" s="100"/>
    </row>
    <row r="55" spans="2:7" ht="12.75">
      <c r="B55" s="100"/>
      <c r="C55" s="100"/>
      <c r="D55" s="100"/>
      <c r="E55" s="100"/>
      <c r="F55" s="100"/>
      <c r="G55" s="100"/>
    </row>
  </sheetData>
  <sheetProtection/>
  <mergeCells count="42">
    <mergeCell ref="A3:B3"/>
    <mergeCell ref="A5:B5"/>
    <mergeCell ref="F30:I30"/>
    <mergeCell ref="K30:N30"/>
    <mergeCell ref="T30:X30"/>
    <mergeCell ref="Z30:AD30"/>
    <mergeCell ref="F32:I32"/>
    <mergeCell ref="K32:N32"/>
    <mergeCell ref="T32:X32"/>
    <mergeCell ref="Z32:AD32"/>
    <mergeCell ref="F34:I34"/>
    <mergeCell ref="K34:N34"/>
    <mergeCell ref="T34:X34"/>
    <mergeCell ref="Z34:AD34"/>
    <mergeCell ref="F36:I36"/>
    <mergeCell ref="K36:N36"/>
    <mergeCell ref="T36:X36"/>
    <mergeCell ref="Z36:AD36"/>
    <mergeCell ref="F38:I38"/>
    <mergeCell ref="K38:N38"/>
    <mergeCell ref="T38:X38"/>
    <mergeCell ref="Z38:AD38"/>
    <mergeCell ref="T46:X46"/>
    <mergeCell ref="Z46:AD46"/>
    <mergeCell ref="F40:I40"/>
    <mergeCell ref="K40:N40"/>
    <mergeCell ref="T40:X40"/>
    <mergeCell ref="Z40:AD40"/>
    <mergeCell ref="F42:I42"/>
    <mergeCell ref="K42:N42"/>
    <mergeCell ref="T42:X42"/>
    <mergeCell ref="Z42:AD42"/>
    <mergeCell ref="F48:I48"/>
    <mergeCell ref="K48:N48"/>
    <mergeCell ref="T48:X48"/>
    <mergeCell ref="Z48:AD48"/>
    <mergeCell ref="F44:I44"/>
    <mergeCell ref="K44:N44"/>
    <mergeCell ref="T44:X44"/>
    <mergeCell ref="Z44:AD44"/>
    <mergeCell ref="F46:I46"/>
    <mergeCell ref="K46:N46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Orsolya</dc:creator>
  <cp:keywords/>
  <dc:description/>
  <cp:lastModifiedBy>Dajka Zsanett</cp:lastModifiedBy>
  <cp:lastPrinted>2011-03-07T11:25:36Z</cp:lastPrinted>
  <dcterms:created xsi:type="dcterms:W3CDTF">2007-09-22T14:39:42Z</dcterms:created>
  <dcterms:modified xsi:type="dcterms:W3CDTF">2013-06-07T05:29:15Z</dcterms:modified>
  <cp:category/>
  <cp:version/>
  <cp:contentType/>
  <cp:contentStatus/>
</cp:coreProperties>
</file>