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<sst xmlns="http://schemas.openxmlformats.org/spreadsheetml/2006/main" count="137" uniqueCount="105">
  <si>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</si>
  <si>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</si>
  <si>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</si>
  <si>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</si>
  <si>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</si>
  <si>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</si>
  <si>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</si>
  <si>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</si>
  <si>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</si>
  <si>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</si>
  <si>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</si>
  <si>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</si>
  <si>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</si>
  <si>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</si>
  <si>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</si>
  <si>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</si>
  <si>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</si>
  <si>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</si>
  <si>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</si>
  <si>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</si>
  <si>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</si>
  <si>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</si>
  <si>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</si>
  <si>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</si>
  <si>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</si>
  <si>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</si>
  <si>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</si>
  <si>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</si>
  <si>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</si>
  <si>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</si>
  <si>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</si>
  <si>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</si>
  <si>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</si>
  <si>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</si>
  <si>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</si>
  <si>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</si>
  <si>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</si>
  <si>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</si>
  <si>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</si>
  <si>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</si>
  <si>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</si>
  <si>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</si>
  <si>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</si>
  <si>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</si>
  <si>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</si>
  <si>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</si>
  <si>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</si>
  <si>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</si>
  <si>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</si>
  <si>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</si>
  <si>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</si>
  <si>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</si>
  <si>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</si>
  <si>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</si>
  <si>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</si>
  <si>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</si>
  <si>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</si>
  <si>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</si>
  <si>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</si>
  <si>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</si>
  <si>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</si>
  <si>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</si>
  <si>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</si>
  <si>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</si>
  <si>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</si>
  <si>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</si>
  <si>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</si>
  <si>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</si>
  <si>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</si>
  <si>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</si>
  <si>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</si>
  <si>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</si>
  <si>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</si>
  <si>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</si>
  <si>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</si>
  <si>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</si>
  <si>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</si>
  <si>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</si>
  <si>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</si>
  <si>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</si>
  <si>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</si>
  <si>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</si>
  <si>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</si>
  <si>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Szarvas Gábor</t>
  </si>
  <si>
    <t>Máriás Gergely</t>
  </si>
  <si>
    <t>4</t>
  </si>
  <si>
    <t>0</t>
  </si>
  <si>
    <t>Bagi Donát</t>
  </si>
  <si>
    <t>Kotschy András</t>
  </si>
  <si>
    <t>Bognár Mátyás</t>
  </si>
  <si>
    <t xml:space="preserve">ELITE Basket </t>
  </si>
  <si>
    <t>5</t>
  </si>
  <si>
    <t>Péterfi Barna</t>
  </si>
  <si>
    <t>Pajer Mózes</t>
  </si>
  <si>
    <t>Várhegyi Botond</t>
  </si>
  <si>
    <t>Gonda Zsombor</t>
  </si>
  <si>
    <t>Nagy ADrián</t>
  </si>
  <si>
    <t>Kereszturi Ákos</t>
  </si>
  <si>
    <t>Megyeri Tigrisek</t>
  </si>
  <si>
    <t>Törökbálint</t>
  </si>
  <si>
    <t>Krékity Kornél</t>
  </si>
  <si>
    <t>Horváth Csongor</t>
  </si>
  <si>
    <t>6</t>
  </si>
  <si>
    <t>3</t>
  </si>
  <si>
    <t>1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</si>
</sst>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2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CE"/>
      <family val="0"/>
    </font>
    <font>
      <b/>
      <sz val="8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7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2" fillId="2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1" fontId="2" fillId="2" borderId="11" xfId="0" applyNumberFormat="1" applyFont="1" applyFill="1" applyBorder="1" applyAlignment="1">
      <alignment/>
    </xf>
    <xf numFmtId="49" fontId="2" fillId="2" borderId="12" xfId="0" applyNumberFormat="1" applyFont="1" applyFill="1" applyBorder="1" applyAlignment="1">
      <alignment/>
    </xf>
    <xf numFmtId="1" fontId="2" fillId="2" borderId="13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right"/>
    </xf>
    <xf numFmtId="1" fontId="2" fillId="2" borderId="10" xfId="0" applyNumberFormat="1" applyFont="1" applyFill="1" applyBorder="1" applyAlignment="1">
      <alignment horizontal="left"/>
    </xf>
    <xf numFmtId="1" fontId="2" fillId="2" borderId="12" xfId="0" applyNumberFormat="1" applyFont="1" applyFill="1" applyBorder="1" applyAlignment="1">
      <alignment horizontal="left"/>
    </xf>
    <xf numFmtId="49" fontId="2" fillId="2" borderId="14" xfId="0" applyNumberFormat="1" applyFont="1" applyFill="1" applyBorder="1" applyAlignment="1">
      <alignment/>
    </xf>
    <xf numFmtId="49" fontId="1" fillId="3" borderId="15" xfId="0" applyNumberFormat="1" applyFont="1" applyFill="1" applyBorder="1" applyAlignment="1">
      <alignment/>
    </xf>
    <xf numFmtId="49" fontId="2" fillId="2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1" fontId="2" fillId="2" borderId="19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right"/>
    </xf>
    <xf numFmtId="1" fontId="2" fillId="2" borderId="21" xfId="0" applyNumberFormat="1" applyFont="1" applyFill="1" applyBorder="1" applyAlignment="1">
      <alignment horizontal="left"/>
    </xf>
    <xf numFmtId="1" fontId="2" fillId="2" borderId="20" xfId="0" applyNumberFormat="1" applyFont="1" applyFill="1" applyBorder="1" applyAlignment="1">
      <alignment/>
    </xf>
    <xf numFmtId="1" fontId="2" fillId="2" borderId="17" xfId="0" applyNumberFormat="1" applyFont="1" applyFill="1" applyBorder="1" applyAlignment="1">
      <alignment horizontal="left"/>
    </xf>
    <xf numFmtId="49" fontId="2" fillId="2" borderId="22" xfId="0" applyNumberFormat="1" applyFont="1" applyFill="1" applyBorder="1" applyAlignment="1">
      <alignment/>
    </xf>
    <xf numFmtId="49" fontId="2" fillId="2" borderId="23" xfId="0" applyNumberFormat="1" applyFont="1" applyFill="1" applyBorder="1" applyAlignment="1">
      <alignment/>
    </xf>
    <xf numFmtId="49" fontId="5" fillId="3" borderId="24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5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64" fontId="1" fillId="0" borderId="28" xfId="0" applyNumberFormat="1" applyFont="1" applyFill="1" applyBorder="1" applyAlignment="1">
      <alignment horizontal="center"/>
    </xf>
    <xf numFmtId="1" fontId="1" fillId="4" borderId="27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/>
    </xf>
    <xf numFmtId="1" fontId="1" fillId="4" borderId="12" xfId="0" applyNumberFormat="1" applyFont="1" applyFill="1" applyBorder="1" applyAlignment="1">
      <alignment horizontal="center"/>
    </xf>
    <xf numFmtId="49" fontId="1" fillId="4" borderId="12" xfId="0" applyNumberFormat="1" applyFont="1" applyFill="1" applyBorder="1" applyAlignment="1" quotePrefix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9" fontId="1" fillId="4" borderId="13" xfId="0" applyNumberFormat="1" applyFont="1" applyFill="1" applyBorder="1" applyAlignment="1">
      <alignment horizontal="center"/>
    </xf>
    <xf numFmtId="9" fontId="1" fillId="4" borderId="11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164" fontId="1" fillId="4" borderId="2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 quotePrefix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9" fontId="1" fillId="0" borderId="11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49" fontId="2" fillId="2" borderId="30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/>
    </xf>
    <xf numFmtId="49" fontId="2" fillId="2" borderId="32" xfId="0" applyNumberFormat="1" applyFont="1" applyFill="1" applyBorder="1" applyAlignment="1">
      <alignment/>
    </xf>
    <xf numFmtId="1" fontId="2" fillId="2" borderId="33" xfId="0" applyNumberFormat="1" applyFont="1" applyFill="1" applyBorder="1" applyAlignment="1">
      <alignment horizontal="center"/>
    </xf>
    <xf numFmtId="49" fontId="2" fillId="2" borderId="33" xfId="0" applyNumberFormat="1" applyFont="1" applyFill="1" applyBorder="1" applyAlignment="1" quotePrefix="1">
      <alignment horizontal="center"/>
    </xf>
    <xf numFmtId="1" fontId="2" fillId="2" borderId="31" xfId="0" applyNumberFormat="1" applyFont="1" applyFill="1" applyBorder="1" applyAlignment="1">
      <alignment horizontal="center"/>
    </xf>
    <xf numFmtId="1" fontId="2" fillId="2" borderId="34" xfId="0" applyNumberFormat="1" applyFont="1" applyFill="1" applyBorder="1" applyAlignment="1">
      <alignment horizontal="center"/>
    </xf>
    <xf numFmtId="9" fontId="6" fillId="2" borderId="35" xfId="0" applyNumberFormat="1" applyFont="1" applyFill="1" applyBorder="1" applyAlignment="1">
      <alignment horizontal="center"/>
    </xf>
    <xf numFmtId="9" fontId="6" fillId="2" borderId="36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1" fontId="2" fillId="2" borderId="30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36" xfId="0" applyNumberFormat="1" applyFont="1" applyFill="1" applyBorder="1" applyAlignment="1">
      <alignment horizontal="center"/>
    </xf>
    <xf numFmtId="164" fontId="2" fillId="2" borderId="36" xfId="0" applyNumberFormat="1" applyFont="1" applyFill="1" applyBorder="1" applyAlignment="1">
      <alignment horizontal="center"/>
    </xf>
    <xf numFmtId="164" fontId="2" fillId="2" borderId="32" xfId="0" applyNumberFormat="1" applyFont="1" applyFill="1" applyBorder="1" applyAlignment="1">
      <alignment horizontal="center"/>
    </xf>
    <xf numFmtId="49" fontId="1" fillId="3" borderId="39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8" xfId="0" applyNumberFormat="1" applyFont="1" applyFill="1" applyBorder="1" applyAlignment="1">
      <alignment horizontal="center"/>
    </xf>
    <xf numFmtId="164" fontId="1" fillId="3" borderId="28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0" xfId="0" applyNumberFormat="1" applyFont="1" applyFill="1" applyBorder="1" applyAlignment="1">
      <alignment/>
    </xf>
    <xf numFmtId="49" fontId="1" fillId="3" borderId="41" xfId="0" applyNumberFormat="1" applyFont="1" applyFill="1" applyBorder="1" applyAlignment="1">
      <alignment/>
    </xf>
    <xf numFmtId="49" fontId="1" fillId="3" borderId="42" xfId="0" applyNumberFormat="1" applyFont="1" applyFill="1" applyBorder="1" applyAlignment="1">
      <alignment/>
    </xf>
    <xf numFmtId="49" fontId="8" fillId="4" borderId="43" xfId="0" applyNumberFormat="1" applyFont="1" applyFill="1" applyBorder="1" applyAlignment="1">
      <alignment/>
    </xf>
    <xf numFmtId="49" fontId="8" fillId="4" borderId="44" xfId="0" applyNumberFormat="1" applyFont="1" applyFill="1" applyBorder="1" applyAlignment="1">
      <alignment/>
    </xf>
    <xf numFmtId="49" fontId="8" fillId="4" borderId="45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46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47" xfId="0" applyNumberFormat="1" applyFont="1" applyFill="1" applyBorder="1" applyAlignment="1">
      <alignment/>
    </xf>
    <xf numFmtId="49" fontId="8" fillId="4" borderId="46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47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46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47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47" xfId="0" applyNumberFormat="1" applyFont="1" applyFill="1" applyBorder="1" applyAlignment="1">
      <alignment horizontal="left"/>
    </xf>
    <xf numFmtId="49" fontId="8" fillId="4" borderId="48" xfId="0" applyNumberFormat="1" applyFont="1" applyFill="1" applyBorder="1" applyAlignment="1">
      <alignment/>
    </xf>
    <xf numFmtId="49" fontId="1" fillId="4" borderId="41" xfId="0" applyNumberFormat="1" applyFont="1" applyFill="1" applyBorder="1" applyAlignment="1">
      <alignment/>
    </xf>
    <xf numFmtId="49" fontId="1" fillId="4" borderId="49" xfId="0" applyNumberFormat="1" applyFont="1" applyFill="1" applyBorder="1" applyAlignment="1">
      <alignment horizontal="left"/>
    </xf>
    <xf numFmtId="49" fontId="8" fillId="4" borderId="41" xfId="0" applyNumberFormat="1" applyFont="1" applyFill="1" applyBorder="1" applyAlignment="1">
      <alignment/>
    </xf>
    <xf numFmtId="49" fontId="1" fillId="4" borderId="49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0" fillId="0" borderId="13" xfId="0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2" fillId="4" borderId="50" xfId="0" applyNumberFormat="1" applyFont="1" applyFill="1" applyBorder="1" applyAlignment="1">
      <alignment horizontal="center"/>
    </xf>
    <xf numFmtId="49" fontId="1" fillId="4" borderId="51" xfId="0" applyNumberFormat="1" applyFont="1" applyFill="1" applyBorder="1" applyAlignment="1">
      <alignment horizontal="center"/>
    </xf>
    <xf numFmtId="49" fontId="1" fillId="4" borderId="52" xfId="0" applyNumberFormat="1" applyFont="1" applyFill="1" applyBorder="1" applyAlignment="1">
      <alignment horizontal="center"/>
    </xf>
    <xf numFmtId="49" fontId="1" fillId="4" borderId="53" xfId="0" applyNumberFormat="1" applyFont="1" applyFill="1" applyBorder="1" applyAlignment="1">
      <alignment horizontal="center"/>
    </xf>
    <xf numFmtId="49" fontId="1" fillId="4" borderId="54" xfId="0" applyNumberFormat="1" applyFont="1" applyFill="1" applyBorder="1" applyAlignment="1">
      <alignment horizontal="center"/>
    </xf>
    <xf numFmtId="49" fontId="1" fillId="4" borderId="50" xfId="0" applyNumberFormat="1" applyFont="1" applyFill="1" applyBorder="1" applyAlignment="1">
      <alignment horizontal="center"/>
    </xf>
    <xf numFmtId="49" fontId="1" fillId="4" borderId="55" xfId="0" applyNumberFormat="1" applyFont="1" applyFill="1" applyBorder="1" applyAlignment="1">
      <alignment horizontal="center"/>
    </xf>
    <xf numFmtId="49" fontId="1" fillId="4" borderId="56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0" fontId="10" fillId="4" borderId="13" xfId="0" applyFont="1" applyFill="1" applyBorder="1" applyAlignment="1">
      <alignment/>
    </xf>
    <xf numFmtId="49" fontId="11" fillId="4" borderId="55" xfId="0" applyNumberFormat="1" applyFont="1" applyFill="1" applyBorder="1" applyAlignment="1">
      <alignment horizontal="center"/>
    </xf>
    <xf numFmtId="49" fontId="5" fillId="4" borderId="52" xfId="0" applyNumberFormat="1" applyFont="1" applyFill="1" applyBorder="1" applyAlignment="1">
      <alignment horizontal="left"/>
    </xf>
    <xf numFmtId="49" fontId="11" fillId="4" borderId="29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1" fontId="1" fillId="0" borderId="14" xfId="0" applyNumberFormat="1" applyFont="1" applyFill="1" applyBorder="1" applyAlignment="1">
      <alignment horizontal="center"/>
    </xf>
    <xf numFmtId="1" fontId="1" fillId="0" borderId="5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 quotePrefix="1">
      <alignment horizontal="center"/>
    </xf>
    <xf numFmtId="1" fontId="1" fillId="0" borderId="58" xfId="0" applyNumberFormat="1" applyFont="1" applyFill="1" applyBorder="1" applyAlignment="1">
      <alignment horizontal="center"/>
    </xf>
    <xf numFmtId="1" fontId="1" fillId="0" borderId="59" xfId="0" applyNumberFormat="1" applyFont="1" applyFill="1" applyBorder="1" applyAlignment="1">
      <alignment horizontal="center"/>
    </xf>
    <xf numFmtId="9" fontId="1" fillId="0" borderId="60" xfId="0" applyNumberFormat="1" applyFont="1" applyFill="1" applyBorder="1" applyAlignment="1">
      <alignment horizontal="center"/>
    </xf>
    <xf numFmtId="9" fontId="1" fillId="0" borderId="58" xfId="0" applyNumberFormat="1" applyFont="1" applyFill="1" applyBorder="1" applyAlignment="1">
      <alignment horizontal="center"/>
    </xf>
    <xf numFmtId="1" fontId="1" fillId="0" borderId="61" xfId="0" applyNumberFormat="1" applyFont="1" applyFill="1" applyBorder="1" applyAlignment="1">
      <alignment horizontal="center"/>
    </xf>
    <xf numFmtId="1" fontId="1" fillId="0" borderId="62" xfId="0" applyNumberFormat="1" applyFont="1" applyFill="1" applyBorder="1" applyAlignment="1">
      <alignment horizontal="center"/>
    </xf>
    <xf numFmtId="164" fontId="1" fillId="0" borderId="62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0" fontId="10" fillId="0" borderId="63" xfId="0" applyFont="1" applyFill="1" applyBorder="1" applyAlignment="1">
      <alignment/>
    </xf>
    <xf numFmtId="1" fontId="1" fillId="0" borderId="64" xfId="0" applyNumberFormat="1" applyFont="1" applyFill="1" applyBorder="1" applyAlignment="1">
      <alignment horizontal="center"/>
    </xf>
    <xf numFmtId="0" fontId="10" fillId="0" borderId="65" xfId="0" applyFont="1" applyFill="1" applyBorder="1" applyAlignment="1">
      <alignment/>
    </xf>
    <xf numFmtId="49" fontId="1" fillId="0" borderId="66" xfId="0" applyNumberFormat="1" applyFont="1" applyFill="1" applyBorder="1" applyAlignment="1">
      <alignment/>
    </xf>
    <xf numFmtId="1" fontId="1" fillId="0" borderId="67" xfId="0" applyNumberFormat="1" applyFont="1" applyFill="1" applyBorder="1" applyAlignment="1">
      <alignment horizontal="center"/>
    </xf>
    <xf numFmtId="49" fontId="1" fillId="0" borderId="67" xfId="0" applyNumberFormat="1" applyFont="1" applyFill="1" applyBorder="1" applyAlignment="1" quotePrefix="1">
      <alignment horizontal="center"/>
    </xf>
    <xf numFmtId="1" fontId="1" fillId="0" borderId="68" xfId="0" applyNumberFormat="1" applyFont="1" applyFill="1" applyBorder="1" applyAlignment="1">
      <alignment horizontal="center"/>
    </xf>
    <xf numFmtId="1" fontId="1" fillId="0" borderId="69" xfId="0" applyNumberFormat="1" applyFont="1" applyFill="1" applyBorder="1" applyAlignment="1">
      <alignment horizontal="center"/>
    </xf>
    <xf numFmtId="9" fontId="1" fillId="0" borderId="65" xfId="0" applyNumberFormat="1" applyFont="1" applyFill="1" applyBorder="1" applyAlignment="1">
      <alignment horizontal="center"/>
    </xf>
    <xf numFmtId="9" fontId="1" fillId="0" borderId="68" xfId="0" applyNumberFormat="1" applyFont="1" applyFill="1" applyBorder="1" applyAlignment="1">
      <alignment horizontal="center"/>
    </xf>
    <xf numFmtId="1" fontId="1" fillId="0" borderId="70" xfId="0" applyNumberFormat="1" applyFont="1" applyFill="1" applyBorder="1" applyAlignment="1">
      <alignment horizontal="center"/>
    </xf>
    <xf numFmtId="1" fontId="1" fillId="0" borderId="71" xfId="0" applyNumberFormat="1" applyFont="1" applyFill="1" applyBorder="1" applyAlignment="1">
      <alignment horizontal="center"/>
    </xf>
    <xf numFmtId="164" fontId="1" fillId="0" borderId="71" xfId="0" applyNumberFormat="1" applyFont="1" applyFill="1" applyBorder="1" applyAlignment="1">
      <alignment horizontal="center"/>
    </xf>
    <xf numFmtId="164" fontId="1" fillId="0" borderId="66" xfId="0" applyNumberFormat="1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" fontId="1" fillId="0" borderId="65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0" borderId="72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9" fontId="1" fillId="0" borderId="73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49" fontId="2" fillId="2" borderId="74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47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47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47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59"/>
  <sheetViews>
    <sheetView tabSelected="1" workbookViewId="0" topLeftCell="A2">
      <selection activeCell="AB13" sqref="AB13"/>
    </sheetView>
  </sheetViews>
  <sheetFormatPr defaultColWidth="9.140625" defaultRowHeight="12.75"/>
  <cols>
    <col min="1" max="1" width="4.00390625" style="1" customWidth="1"/>
    <col min="2" max="2" width="18.140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5.42187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4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78" t="s">
        <v>0</v>
      </c>
      <c r="B3" s="179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83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75"/>
    </row>
    <row r="4" spans="1:31" ht="13.5" customHeight="1">
      <c r="A4" s="15" t="s">
        <v>10</v>
      </c>
      <c r="B4" s="16"/>
      <c r="C4" s="17" t="s">
        <v>90</v>
      </c>
      <c r="D4" s="18"/>
      <c r="E4" s="18"/>
      <c r="F4" s="18"/>
      <c r="G4" s="18"/>
      <c r="H4" s="18"/>
      <c r="I4" s="19">
        <v>20</v>
      </c>
      <c r="J4" s="20">
        <v>26</v>
      </c>
      <c r="K4" s="21"/>
      <c r="L4" s="19">
        <v>29</v>
      </c>
      <c r="M4" s="19">
        <v>25</v>
      </c>
      <c r="N4" s="19"/>
      <c r="O4" s="17">
        <f>I4+J4+L4+M4</f>
        <v>100</v>
      </c>
      <c r="P4" s="22"/>
      <c r="Q4" s="15" t="s">
        <v>11</v>
      </c>
      <c r="R4" s="18"/>
      <c r="S4" s="18"/>
      <c r="T4" s="18"/>
      <c r="U4" s="18"/>
      <c r="V4" s="18"/>
      <c r="W4" s="18"/>
      <c r="X4" s="23"/>
      <c r="Y4" s="15" t="s">
        <v>100</v>
      </c>
      <c r="Z4" s="18"/>
      <c r="AA4" s="18"/>
      <c r="AB4" s="18"/>
      <c r="AC4" s="18"/>
      <c r="AD4" s="23"/>
      <c r="AE4" s="144"/>
    </row>
    <row r="5" spans="1:31" ht="13.5" customHeight="1" thickBot="1">
      <c r="A5" s="180"/>
      <c r="B5" s="181"/>
      <c r="C5" s="25"/>
      <c r="D5" s="26" t="s">
        <v>98</v>
      </c>
      <c r="E5" s="26"/>
      <c r="F5" s="27"/>
      <c r="G5" s="27"/>
      <c r="H5" s="27"/>
      <c r="I5" s="28">
        <v>10</v>
      </c>
      <c r="J5" s="29">
        <v>6</v>
      </c>
      <c r="K5" s="30"/>
      <c r="L5" s="28">
        <v>9</v>
      </c>
      <c r="M5" s="28">
        <v>15</v>
      </c>
      <c r="N5" s="28"/>
      <c r="O5" s="31">
        <f>I5+J5+L5+M5</f>
        <v>40</v>
      </c>
      <c r="P5" s="32"/>
      <c r="Q5" s="33" t="s">
        <v>12</v>
      </c>
      <c r="R5" s="26"/>
      <c r="S5" s="26" t="s">
        <v>99</v>
      </c>
      <c r="T5" s="26"/>
      <c r="U5" s="26"/>
      <c r="V5" s="26"/>
      <c r="W5" s="26"/>
      <c r="X5" s="34"/>
      <c r="Y5" s="33" t="s">
        <v>101</v>
      </c>
      <c r="Z5" s="26"/>
      <c r="AA5" s="26"/>
      <c r="AB5" s="26"/>
      <c r="AC5" s="26"/>
      <c r="AD5" s="34"/>
      <c r="AE5" s="144"/>
    </row>
    <row r="6" spans="1:31" s="2" customFormat="1" ht="10.5">
      <c r="A6" s="35" t="s">
        <v>13</v>
      </c>
      <c r="B6" s="36" t="s">
        <v>14</v>
      </c>
      <c r="C6" s="37"/>
      <c r="D6" s="38" t="s">
        <v>15</v>
      </c>
      <c r="E6" s="39"/>
      <c r="F6" s="39"/>
      <c r="G6" s="40" t="s">
        <v>16</v>
      </c>
      <c r="H6" s="39"/>
      <c r="I6" s="41"/>
      <c r="J6" s="38" t="s">
        <v>17</v>
      </c>
      <c r="K6" s="39"/>
      <c r="L6" s="39"/>
      <c r="M6" s="42" t="s">
        <v>18</v>
      </c>
      <c r="N6" s="38" t="s">
        <v>19</v>
      </c>
      <c r="O6" s="39"/>
      <c r="P6" s="39"/>
      <c r="Q6" s="36" t="s">
        <v>18</v>
      </c>
      <c r="R6" s="43" t="s">
        <v>20</v>
      </c>
      <c r="S6" s="35" t="s">
        <v>21</v>
      </c>
      <c r="T6" s="36" t="s">
        <v>22</v>
      </c>
      <c r="U6" s="44" t="s">
        <v>23</v>
      </c>
      <c r="V6" s="35" t="s">
        <v>7</v>
      </c>
      <c r="W6" s="44" t="s">
        <v>24</v>
      </c>
      <c r="X6" s="35" t="s">
        <v>25</v>
      </c>
      <c r="Y6" s="44" t="s">
        <v>26</v>
      </c>
      <c r="Z6" s="35" t="s">
        <v>27</v>
      </c>
      <c r="AA6" s="44" t="s">
        <v>28</v>
      </c>
      <c r="AB6" s="41" t="s">
        <v>29</v>
      </c>
      <c r="AC6" s="36" t="s">
        <v>30</v>
      </c>
      <c r="AD6" s="43" t="s">
        <v>31</v>
      </c>
      <c r="AE6" s="176"/>
    </row>
    <row r="7" spans="1:31" s="127" customFormat="1" ht="15.75" customHeight="1">
      <c r="A7" s="138" t="s">
        <v>91</v>
      </c>
      <c r="B7" s="139" t="s">
        <v>92</v>
      </c>
      <c r="C7" s="140"/>
      <c r="D7" s="129" t="s">
        <v>86</v>
      </c>
      <c r="E7" s="129"/>
      <c r="F7" s="129" t="s">
        <v>86</v>
      </c>
      <c r="G7" s="130" t="s">
        <v>103</v>
      </c>
      <c r="H7" s="129"/>
      <c r="I7" s="131" t="s">
        <v>85</v>
      </c>
      <c r="J7" s="129" t="s">
        <v>86</v>
      </c>
      <c r="K7" s="129"/>
      <c r="L7" s="129" t="s">
        <v>86</v>
      </c>
      <c r="M7" s="132" t="s">
        <v>86</v>
      </c>
      <c r="N7" s="129" t="s">
        <v>86</v>
      </c>
      <c r="O7" s="129"/>
      <c r="P7" s="129" t="s">
        <v>86</v>
      </c>
      <c r="Q7" s="130"/>
      <c r="R7" s="133" t="s">
        <v>102</v>
      </c>
      <c r="S7" s="134" t="s">
        <v>86</v>
      </c>
      <c r="T7" s="130" t="s">
        <v>86</v>
      </c>
      <c r="U7" s="135" t="s">
        <v>86</v>
      </c>
      <c r="V7" s="134" t="s">
        <v>104</v>
      </c>
      <c r="W7" s="135" t="s">
        <v>86</v>
      </c>
      <c r="X7" s="134" t="s">
        <v>86</v>
      </c>
      <c r="Y7" s="135" t="s">
        <v>86</v>
      </c>
      <c r="Z7" s="134" t="s">
        <v>86</v>
      </c>
      <c r="AA7" s="135"/>
      <c r="AB7" s="131" t="s">
        <v>86</v>
      </c>
      <c r="AC7" s="130" t="s">
        <v>86</v>
      </c>
      <c r="AD7" s="128"/>
      <c r="AE7" s="177"/>
    </row>
    <row r="8" spans="1:31" ht="15" customHeight="1">
      <c r="A8" s="45">
        <v>7</v>
      </c>
      <c r="B8" s="126" t="s">
        <v>89</v>
      </c>
      <c r="C8" s="59"/>
      <c r="D8" s="60">
        <v>4</v>
      </c>
      <c r="E8" s="61"/>
      <c r="F8" s="60">
        <v>5</v>
      </c>
      <c r="G8" s="62">
        <v>0</v>
      </c>
      <c r="H8" s="61"/>
      <c r="I8" s="63">
        <v>0</v>
      </c>
      <c r="J8" s="60">
        <v>0</v>
      </c>
      <c r="K8" s="61"/>
      <c r="L8" s="60">
        <v>3</v>
      </c>
      <c r="M8" s="64">
        <v>0</v>
      </c>
      <c r="N8" s="60">
        <v>3</v>
      </c>
      <c r="O8" s="61"/>
      <c r="P8" s="60">
        <v>5</v>
      </c>
      <c r="Q8" s="65"/>
      <c r="R8" s="66">
        <v>11</v>
      </c>
      <c r="S8" s="67">
        <v>2</v>
      </c>
      <c r="T8" s="62">
        <v>1</v>
      </c>
      <c r="U8" s="68">
        <v>3</v>
      </c>
      <c r="V8" s="67">
        <v>1</v>
      </c>
      <c r="W8" s="68">
        <v>3</v>
      </c>
      <c r="X8" s="67">
        <v>4</v>
      </c>
      <c r="Y8" s="68">
        <v>1</v>
      </c>
      <c r="Z8" s="67">
        <v>3</v>
      </c>
      <c r="AA8" s="69"/>
      <c r="AB8" s="63">
        <v>0</v>
      </c>
      <c r="AC8" s="62">
        <v>0</v>
      </c>
      <c r="AD8" s="46"/>
      <c r="AE8" s="144"/>
    </row>
    <row r="9" spans="1:31" ht="15" customHeight="1">
      <c r="A9" s="45">
        <v>8</v>
      </c>
      <c r="B9" s="126" t="s">
        <v>94</v>
      </c>
      <c r="C9" s="59"/>
      <c r="D9" s="60">
        <v>0</v>
      </c>
      <c r="E9" s="61"/>
      <c r="F9" s="60">
        <v>0</v>
      </c>
      <c r="G9" s="62">
        <v>0</v>
      </c>
      <c r="H9" s="61"/>
      <c r="I9" s="63">
        <v>0</v>
      </c>
      <c r="J9" s="60">
        <v>0</v>
      </c>
      <c r="K9" s="61"/>
      <c r="L9" s="60">
        <v>0</v>
      </c>
      <c r="M9" s="64">
        <v>0</v>
      </c>
      <c r="N9" s="60">
        <v>0</v>
      </c>
      <c r="O9" s="61"/>
      <c r="P9" s="60">
        <v>0</v>
      </c>
      <c r="Q9" s="65"/>
      <c r="R9" s="66">
        <v>0</v>
      </c>
      <c r="S9" s="67">
        <v>0</v>
      </c>
      <c r="T9" s="62">
        <v>0</v>
      </c>
      <c r="U9" s="68">
        <v>0</v>
      </c>
      <c r="V9" s="67">
        <v>0</v>
      </c>
      <c r="W9" s="68">
        <v>0</v>
      </c>
      <c r="X9" s="67">
        <v>0</v>
      </c>
      <c r="Y9" s="68">
        <v>0</v>
      </c>
      <c r="Z9" s="67">
        <v>0</v>
      </c>
      <c r="AA9" s="69"/>
      <c r="AB9" s="63">
        <v>0</v>
      </c>
      <c r="AC9" s="62">
        <v>0</v>
      </c>
      <c r="AD9" s="46"/>
      <c r="AE9" s="144"/>
    </row>
    <row r="10" spans="1:35" ht="15" customHeight="1">
      <c r="A10" s="47">
        <v>9</v>
      </c>
      <c r="B10" s="137" t="s">
        <v>95</v>
      </c>
      <c r="C10" s="48"/>
      <c r="D10" s="49">
        <v>0</v>
      </c>
      <c r="E10" s="50"/>
      <c r="F10" s="49">
        <v>1</v>
      </c>
      <c r="G10" s="51">
        <v>0</v>
      </c>
      <c r="H10" s="50"/>
      <c r="I10" s="52">
        <v>0</v>
      </c>
      <c r="J10" s="49">
        <v>0</v>
      </c>
      <c r="K10" s="50"/>
      <c r="L10" s="49">
        <v>4</v>
      </c>
      <c r="M10" s="53">
        <v>0</v>
      </c>
      <c r="N10" s="49">
        <v>0</v>
      </c>
      <c r="O10" s="50"/>
      <c r="P10" s="49">
        <v>0</v>
      </c>
      <c r="Q10" s="54"/>
      <c r="R10" s="55">
        <v>0</v>
      </c>
      <c r="S10" s="47">
        <v>1</v>
      </c>
      <c r="T10" s="51">
        <v>0</v>
      </c>
      <c r="U10" s="56">
        <v>1</v>
      </c>
      <c r="V10" s="47">
        <v>1</v>
      </c>
      <c r="W10" s="56">
        <v>3</v>
      </c>
      <c r="X10" s="47">
        <v>0</v>
      </c>
      <c r="Y10" s="56">
        <v>2</v>
      </c>
      <c r="Z10" s="47">
        <v>1</v>
      </c>
      <c r="AA10" s="57"/>
      <c r="AB10" s="52">
        <v>0</v>
      </c>
      <c r="AC10" s="51">
        <v>0</v>
      </c>
      <c r="AD10" s="58"/>
      <c r="AE10" s="144"/>
      <c r="AF10" s="136"/>
      <c r="AI10" s="136"/>
    </row>
    <row r="11" spans="1:31" ht="15" customHeight="1">
      <c r="A11" s="67">
        <v>10</v>
      </c>
      <c r="B11" s="141" t="s">
        <v>93</v>
      </c>
      <c r="C11" s="59"/>
      <c r="D11" s="60">
        <v>0</v>
      </c>
      <c r="E11" s="61"/>
      <c r="F11" s="60">
        <v>0</v>
      </c>
      <c r="G11" s="62">
        <v>0</v>
      </c>
      <c r="H11" s="61"/>
      <c r="I11" s="63">
        <v>0</v>
      </c>
      <c r="J11" s="60">
        <v>0</v>
      </c>
      <c r="K11" s="61"/>
      <c r="L11" s="60">
        <v>0</v>
      </c>
      <c r="M11" s="64">
        <v>0</v>
      </c>
      <c r="N11" s="60">
        <v>0</v>
      </c>
      <c r="O11" s="61"/>
      <c r="P11" s="60">
        <v>0</v>
      </c>
      <c r="Q11" s="65"/>
      <c r="R11" s="66">
        <v>7</v>
      </c>
      <c r="S11" s="67">
        <v>0</v>
      </c>
      <c r="T11" s="62">
        <v>0</v>
      </c>
      <c r="U11" s="68">
        <v>0</v>
      </c>
      <c r="V11" s="67">
        <v>0</v>
      </c>
      <c r="W11" s="142">
        <v>0</v>
      </c>
      <c r="X11" s="67">
        <v>0</v>
      </c>
      <c r="Y11" s="68">
        <v>0</v>
      </c>
      <c r="Z11" s="67">
        <v>0</v>
      </c>
      <c r="AA11" s="69"/>
      <c r="AB11" s="63">
        <v>0</v>
      </c>
      <c r="AC11" s="62">
        <v>0</v>
      </c>
      <c r="AD11" s="46"/>
      <c r="AE11" s="144"/>
    </row>
    <row r="12" spans="1:31" ht="15" customHeight="1">
      <c r="A12" s="47">
        <v>13</v>
      </c>
      <c r="B12" s="137" t="s">
        <v>87</v>
      </c>
      <c r="C12" s="48"/>
      <c r="D12" s="49">
        <v>2</v>
      </c>
      <c r="E12" s="50"/>
      <c r="F12" s="49">
        <v>4</v>
      </c>
      <c r="G12" s="51">
        <v>1</v>
      </c>
      <c r="H12" s="50"/>
      <c r="I12" s="52">
        <v>4</v>
      </c>
      <c r="J12" s="49">
        <v>2</v>
      </c>
      <c r="K12" s="50"/>
      <c r="L12" s="49">
        <v>5</v>
      </c>
      <c r="M12" s="53">
        <v>0</v>
      </c>
      <c r="N12" s="49">
        <v>2</v>
      </c>
      <c r="O12" s="50"/>
      <c r="P12" s="49">
        <v>4</v>
      </c>
      <c r="Q12" s="54"/>
      <c r="R12" s="55">
        <v>14</v>
      </c>
      <c r="S12" s="47">
        <v>2</v>
      </c>
      <c r="T12" s="51">
        <v>7</v>
      </c>
      <c r="U12" s="56">
        <v>9</v>
      </c>
      <c r="V12" s="47">
        <v>3</v>
      </c>
      <c r="W12" s="56">
        <v>6</v>
      </c>
      <c r="X12" s="47">
        <v>3</v>
      </c>
      <c r="Y12" s="56">
        <v>2</v>
      </c>
      <c r="Z12" s="47">
        <v>5</v>
      </c>
      <c r="AA12" s="57"/>
      <c r="AB12" s="52">
        <v>2</v>
      </c>
      <c r="AC12" s="51">
        <v>0</v>
      </c>
      <c r="AD12" s="58"/>
      <c r="AE12" s="144"/>
    </row>
    <row r="13" spans="1:31" s="136" customFormat="1" ht="15" customHeight="1">
      <c r="A13" s="67">
        <v>15</v>
      </c>
      <c r="B13" s="141" t="s">
        <v>96</v>
      </c>
      <c r="C13" s="59"/>
      <c r="D13" s="60">
        <v>13</v>
      </c>
      <c r="E13" s="61"/>
      <c r="F13" s="60">
        <v>20</v>
      </c>
      <c r="G13" s="62">
        <v>1</v>
      </c>
      <c r="H13" s="61"/>
      <c r="I13" s="63">
        <v>3</v>
      </c>
      <c r="J13" s="60">
        <v>0</v>
      </c>
      <c r="K13" s="61"/>
      <c r="L13" s="60">
        <v>0</v>
      </c>
      <c r="M13" s="64">
        <v>0</v>
      </c>
      <c r="N13" s="60">
        <v>4</v>
      </c>
      <c r="O13" s="61"/>
      <c r="P13" s="60">
        <v>7</v>
      </c>
      <c r="Q13" s="65"/>
      <c r="R13" s="66">
        <v>32</v>
      </c>
      <c r="S13" s="67">
        <v>17</v>
      </c>
      <c r="T13" s="62">
        <v>11</v>
      </c>
      <c r="U13" s="68">
        <v>28</v>
      </c>
      <c r="V13" s="67">
        <v>3</v>
      </c>
      <c r="W13" s="68">
        <v>0</v>
      </c>
      <c r="X13" s="67">
        <v>6</v>
      </c>
      <c r="Y13" s="68">
        <v>1</v>
      </c>
      <c r="Z13" s="67">
        <v>1</v>
      </c>
      <c r="AA13" s="69"/>
      <c r="AB13" s="63">
        <v>10</v>
      </c>
      <c r="AC13" s="62">
        <v>0</v>
      </c>
      <c r="AD13" s="46"/>
      <c r="AE13" s="144"/>
    </row>
    <row r="14" spans="1:31" ht="15" customHeight="1">
      <c r="A14" s="47">
        <v>17</v>
      </c>
      <c r="B14" s="137" t="s">
        <v>84</v>
      </c>
      <c r="C14" s="48"/>
      <c r="D14" s="49">
        <v>5</v>
      </c>
      <c r="E14" s="50"/>
      <c r="F14" s="49">
        <v>11</v>
      </c>
      <c r="G14" s="51">
        <v>4</v>
      </c>
      <c r="H14" s="50"/>
      <c r="I14" s="52">
        <v>7</v>
      </c>
      <c r="J14" s="49">
        <v>1</v>
      </c>
      <c r="K14" s="50"/>
      <c r="L14" s="49">
        <v>4</v>
      </c>
      <c r="M14" s="53">
        <v>0</v>
      </c>
      <c r="N14" s="49">
        <v>5</v>
      </c>
      <c r="O14" s="50"/>
      <c r="P14" s="49">
        <v>8</v>
      </c>
      <c r="Q14" s="54"/>
      <c r="R14" s="55">
        <v>27</v>
      </c>
      <c r="S14" s="47">
        <v>9</v>
      </c>
      <c r="T14" s="51">
        <v>2</v>
      </c>
      <c r="U14" s="56">
        <v>11</v>
      </c>
      <c r="V14" s="47">
        <v>4</v>
      </c>
      <c r="W14" s="56">
        <v>1</v>
      </c>
      <c r="X14" s="47">
        <v>5</v>
      </c>
      <c r="Y14" s="56">
        <v>1</v>
      </c>
      <c r="Z14" s="47">
        <v>11</v>
      </c>
      <c r="AA14" s="57"/>
      <c r="AB14" s="52">
        <v>7</v>
      </c>
      <c r="AC14" s="51">
        <v>0</v>
      </c>
      <c r="AD14" s="58"/>
      <c r="AE14" s="144"/>
    </row>
    <row r="15" spans="1:31" s="136" customFormat="1" ht="15" customHeight="1">
      <c r="A15" s="67">
        <v>18</v>
      </c>
      <c r="B15" s="141" t="s">
        <v>88</v>
      </c>
      <c r="C15" s="59"/>
      <c r="D15" s="60">
        <v>1</v>
      </c>
      <c r="E15" s="61"/>
      <c r="F15" s="60">
        <v>2</v>
      </c>
      <c r="G15" s="62">
        <v>0</v>
      </c>
      <c r="H15" s="61"/>
      <c r="I15" s="63">
        <v>0</v>
      </c>
      <c r="J15" s="60">
        <v>0</v>
      </c>
      <c r="K15" s="61"/>
      <c r="L15" s="60">
        <v>1</v>
      </c>
      <c r="M15" s="64">
        <v>0</v>
      </c>
      <c r="N15" s="60">
        <v>0</v>
      </c>
      <c r="O15" s="61"/>
      <c r="P15" s="60">
        <v>2</v>
      </c>
      <c r="Q15" s="65"/>
      <c r="R15" s="66">
        <v>2</v>
      </c>
      <c r="S15" s="67">
        <v>6</v>
      </c>
      <c r="T15" s="62">
        <v>4</v>
      </c>
      <c r="U15" s="68">
        <v>10</v>
      </c>
      <c r="V15" s="67">
        <v>1</v>
      </c>
      <c r="W15" s="68">
        <v>0</v>
      </c>
      <c r="X15" s="67">
        <v>1</v>
      </c>
      <c r="Y15" s="68">
        <v>2</v>
      </c>
      <c r="Z15" s="67">
        <v>2</v>
      </c>
      <c r="AA15" s="69"/>
      <c r="AB15" s="63">
        <v>1</v>
      </c>
      <c r="AC15" s="62">
        <v>0</v>
      </c>
      <c r="AD15" s="46"/>
      <c r="AE15" s="144"/>
    </row>
    <row r="16" spans="1:177" s="117" customFormat="1" ht="15" customHeight="1">
      <c r="A16" s="47">
        <v>24</v>
      </c>
      <c r="B16" s="137" t="s">
        <v>97</v>
      </c>
      <c r="C16" s="48"/>
      <c r="D16" s="49">
        <v>0</v>
      </c>
      <c r="E16" s="50"/>
      <c r="F16" s="49">
        <v>1</v>
      </c>
      <c r="G16" s="51">
        <v>0</v>
      </c>
      <c r="H16" s="50"/>
      <c r="I16" s="52">
        <v>0</v>
      </c>
      <c r="J16" s="49">
        <v>0</v>
      </c>
      <c r="K16" s="50"/>
      <c r="L16" s="49">
        <v>0</v>
      </c>
      <c r="M16" s="53">
        <v>0</v>
      </c>
      <c r="N16" s="49">
        <v>1</v>
      </c>
      <c r="O16" s="50"/>
      <c r="P16" s="49">
        <v>4</v>
      </c>
      <c r="Q16" s="54"/>
      <c r="R16" s="55">
        <v>1</v>
      </c>
      <c r="S16" s="47">
        <v>2</v>
      </c>
      <c r="T16" s="51">
        <v>2</v>
      </c>
      <c r="U16" s="56">
        <v>4</v>
      </c>
      <c r="V16" s="47">
        <v>0</v>
      </c>
      <c r="W16" s="56">
        <v>0</v>
      </c>
      <c r="X16" s="47">
        <v>3</v>
      </c>
      <c r="Y16" s="56">
        <v>3</v>
      </c>
      <c r="Z16" s="47">
        <v>0</v>
      </c>
      <c r="AA16" s="57"/>
      <c r="AB16" s="52">
        <v>1</v>
      </c>
      <c r="AC16" s="51">
        <v>0</v>
      </c>
      <c r="AD16" s="58"/>
      <c r="AE16" s="144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</row>
    <row r="17" spans="1:31" s="136" customFormat="1" ht="15" customHeight="1">
      <c r="A17" s="157">
        <v>21</v>
      </c>
      <c r="B17" s="158"/>
      <c r="C17" s="159"/>
      <c r="D17" s="160">
        <v>0</v>
      </c>
      <c r="E17" s="161"/>
      <c r="F17" s="160">
        <v>0</v>
      </c>
      <c r="G17" s="162">
        <v>0</v>
      </c>
      <c r="H17" s="161"/>
      <c r="I17" s="163">
        <v>0</v>
      </c>
      <c r="J17" s="160">
        <v>0</v>
      </c>
      <c r="K17" s="161"/>
      <c r="L17" s="160">
        <v>0</v>
      </c>
      <c r="M17" s="164">
        <v>0</v>
      </c>
      <c r="N17" s="160">
        <v>0</v>
      </c>
      <c r="O17" s="161"/>
      <c r="P17" s="160">
        <v>0</v>
      </c>
      <c r="Q17" s="165"/>
      <c r="R17" s="166">
        <v>0</v>
      </c>
      <c r="S17" s="157">
        <v>0</v>
      </c>
      <c r="T17" s="162">
        <v>0</v>
      </c>
      <c r="U17" s="167">
        <v>0</v>
      </c>
      <c r="V17" s="157">
        <v>0</v>
      </c>
      <c r="W17" s="167">
        <v>0</v>
      </c>
      <c r="X17" s="157">
        <v>0</v>
      </c>
      <c r="Y17" s="167">
        <v>0</v>
      </c>
      <c r="Z17" s="157">
        <v>0</v>
      </c>
      <c r="AA17" s="168"/>
      <c r="AB17" s="157">
        <v>0</v>
      </c>
      <c r="AC17" s="171">
        <v>0</v>
      </c>
      <c r="AD17" s="169"/>
      <c r="AE17" s="144"/>
    </row>
    <row r="18" spans="1:177" s="117" customFormat="1" ht="15" customHeight="1">
      <c r="A18" s="47">
        <v>22</v>
      </c>
      <c r="B18" s="137"/>
      <c r="C18" s="48"/>
      <c r="D18" s="49">
        <v>0</v>
      </c>
      <c r="E18" s="50"/>
      <c r="F18" s="49">
        <v>0</v>
      </c>
      <c r="G18" s="51">
        <v>0</v>
      </c>
      <c r="H18" s="50"/>
      <c r="I18" s="52">
        <v>0</v>
      </c>
      <c r="J18" s="49">
        <v>0</v>
      </c>
      <c r="K18" s="50"/>
      <c r="L18" s="49">
        <v>0</v>
      </c>
      <c r="M18" s="53">
        <v>0</v>
      </c>
      <c r="N18" s="49">
        <v>0</v>
      </c>
      <c r="O18" s="50"/>
      <c r="P18" s="49">
        <v>0</v>
      </c>
      <c r="Q18" s="54"/>
      <c r="R18" s="55">
        <v>0</v>
      </c>
      <c r="S18" s="47">
        <v>0</v>
      </c>
      <c r="T18" s="51">
        <v>0</v>
      </c>
      <c r="U18" s="56">
        <v>0</v>
      </c>
      <c r="V18" s="47">
        <v>0</v>
      </c>
      <c r="W18" s="56">
        <v>0</v>
      </c>
      <c r="X18" s="47">
        <v>0</v>
      </c>
      <c r="Y18" s="56">
        <v>0</v>
      </c>
      <c r="Z18" s="47">
        <v>0</v>
      </c>
      <c r="AA18" s="57"/>
      <c r="AB18" s="47">
        <v>0</v>
      </c>
      <c r="AC18" s="172">
        <v>0</v>
      </c>
      <c r="AD18" s="170"/>
      <c r="AE18" s="144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</row>
    <row r="19" spans="1:31" s="136" customFormat="1" ht="15" customHeight="1" thickBot="1">
      <c r="A19" s="143">
        <v>23</v>
      </c>
      <c r="B19" s="156"/>
      <c r="C19" s="144"/>
      <c r="D19" s="145">
        <v>0</v>
      </c>
      <c r="E19" s="146"/>
      <c r="F19" s="145">
        <v>0</v>
      </c>
      <c r="G19" s="147">
        <v>0</v>
      </c>
      <c r="H19" s="146"/>
      <c r="I19" s="148">
        <v>0</v>
      </c>
      <c r="J19" s="145">
        <v>0</v>
      </c>
      <c r="K19" s="146"/>
      <c r="L19" s="145">
        <v>0</v>
      </c>
      <c r="M19" s="149">
        <v>0</v>
      </c>
      <c r="N19" s="145">
        <v>0</v>
      </c>
      <c r="O19" s="146"/>
      <c r="P19" s="145">
        <v>0</v>
      </c>
      <c r="Q19" s="150"/>
      <c r="R19" s="151">
        <v>0</v>
      </c>
      <c r="S19" s="143">
        <v>0</v>
      </c>
      <c r="T19" s="147">
        <v>0</v>
      </c>
      <c r="U19" s="155">
        <v>0</v>
      </c>
      <c r="V19" s="143">
        <v>0</v>
      </c>
      <c r="W19" s="152">
        <v>0</v>
      </c>
      <c r="X19" s="143">
        <v>0</v>
      </c>
      <c r="Y19" s="152">
        <v>0</v>
      </c>
      <c r="Z19" s="143">
        <v>0</v>
      </c>
      <c r="AA19" s="153"/>
      <c r="AB19" s="173">
        <v>0</v>
      </c>
      <c r="AC19" s="174">
        <v>0</v>
      </c>
      <c r="AD19" s="154"/>
      <c r="AE19" s="144"/>
    </row>
    <row r="20" spans="1:31" ht="15" customHeight="1" thickBot="1">
      <c r="A20" s="70"/>
      <c r="B20" s="71" t="s">
        <v>33</v>
      </c>
      <c r="C20" s="72"/>
      <c r="D20" s="73">
        <f>SUM(D7:D19)</f>
        <v>25</v>
      </c>
      <c r="E20" s="74" t="s">
        <v>32</v>
      </c>
      <c r="F20" s="73">
        <f>SUM(F7:F19)</f>
        <v>44</v>
      </c>
      <c r="G20" s="75">
        <f>SUM(G7:G19)</f>
        <v>6</v>
      </c>
      <c r="H20" s="74" t="s">
        <v>32</v>
      </c>
      <c r="I20" s="76">
        <f>SUM(I7:I19)</f>
        <v>14</v>
      </c>
      <c r="J20" s="73">
        <f>SUM(J7:J19)</f>
        <v>3</v>
      </c>
      <c r="K20" s="74" t="s">
        <v>32</v>
      </c>
      <c r="L20" s="76">
        <f>SUM(L7:L19)</f>
        <v>17</v>
      </c>
      <c r="M20" s="77">
        <v>0</v>
      </c>
      <c r="N20" s="75">
        <f>SUM(N7:N19)</f>
        <v>15</v>
      </c>
      <c r="O20" s="74" t="s">
        <v>32</v>
      </c>
      <c r="P20" s="73">
        <f>SUM(P7:P19)</f>
        <v>30</v>
      </c>
      <c r="Q20" s="78">
        <f>P20/N20</f>
        <v>2</v>
      </c>
      <c r="R20" s="79">
        <f>SUM(R7:R19)+R7</f>
        <v>100</v>
      </c>
      <c r="S20" s="80">
        <f>SUM(S7:S19)</f>
        <v>39</v>
      </c>
      <c r="T20" s="75">
        <f>SUM(T7:T19)</f>
        <v>27</v>
      </c>
      <c r="U20" s="81">
        <f>SUM(S20:T20)</f>
        <v>66</v>
      </c>
      <c r="V20" s="80">
        <f>SUM(V8:V19)+V7</f>
        <v>14</v>
      </c>
      <c r="W20" s="82">
        <f>SUM(W8:W19)+W7</f>
        <v>13</v>
      </c>
      <c r="X20" s="80">
        <f>SUM(X8:X19)+X7</f>
        <v>22</v>
      </c>
      <c r="Y20" s="82">
        <f>SUM(Y8:Y17)+Y7</f>
        <v>12</v>
      </c>
      <c r="Z20" s="80">
        <f>SUM(Z8:Z19)+Z7</f>
        <v>23</v>
      </c>
      <c r="AA20" s="83">
        <f>SUM(AA8:AA16)</f>
        <v>0</v>
      </c>
      <c r="AB20" s="80">
        <f>SUM(AB8:AB17)+AB7</f>
        <v>21</v>
      </c>
      <c r="AC20" s="82">
        <f>SUM(AC8:AC19)</f>
        <v>0</v>
      </c>
      <c r="AD20" s="84">
        <f>SUM(AD8:AD16)</f>
        <v>0</v>
      </c>
      <c r="AE20" s="144"/>
    </row>
    <row r="21" spans="1:31" ht="9.7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24"/>
    </row>
    <row r="22" spans="1:31" ht="10.5">
      <c r="A22" s="85"/>
      <c r="B22" s="87" t="s">
        <v>13</v>
      </c>
      <c r="C22" s="86" t="s">
        <v>34</v>
      </c>
      <c r="D22" s="86"/>
      <c r="E22" s="86"/>
      <c r="F22" s="86"/>
      <c r="G22" s="86"/>
      <c r="H22" s="87" t="s">
        <v>7</v>
      </c>
      <c r="I22" s="87" t="s">
        <v>35</v>
      </c>
      <c r="J22" s="86"/>
      <c r="K22" s="86"/>
      <c r="L22" s="86"/>
      <c r="M22" s="86"/>
      <c r="N22" s="86"/>
      <c r="O22" s="87" t="s">
        <v>30</v>
      </c>
      <c r="P22" s="86" t="s">
        <v>36</v>
      </c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24"/>
    </row>
    <row r="23" spans="1:31" ht="10.5">
      <c r="A23" s="85"/>
      <c r="B23" s="87" t="s">
        <v>37</v>
      </c>
      <c r="C23" s="87" t="s">
        <v>38</v>
      </c>
      <c r="D23" s="86"/>
      <c r="E23" s="86"/>
      <c r="F23" s="86"/>
      <c r="G23" s="86"/>
      <c r="H23" s="87" t="s">
        <v>24</v>
      </c>
      <c r="I23" s="87" t="s">
        <v>39</v>
      </c>
      <c r="J23" s="86"/>
      <c r="K23" s="86"/>
      <c r="L23" s="86"/>
      <c r="M23" s="86"/>
      <c r="N23" s="86"/>
      <c r="O23" s="86"/>
      <c r="P23" s="86" t="s">
        <v>40</v>
      </c>
      <c r="Q23" s="86"/>
      <c r="R23" s="86"/>
      <c r="S23" s="86"/>
      <c r="T23" s="86" t="s">
        <v>41</v>
      </c>
      <c r="U23" s="86"/>
      <c r="V23" s="86"/>
      <c r="W23" s="86"/>
      <c r="X23" s="86"/>
      <c r="Y23" s="86" t="s">
        <v>42</v>
      </c>
      <c r="Z23" s="86"/>
      <c r="AA23" s="86"/>
      <c r="AB23" s="86"/>
      <c r="AC23" s="86"/>
      <c r="AD23" s="88" t="e">
        <f>(F23-D23)+(I23-G23)+(L23-J23)+(P23-N23)+R23+S23+T23+(1.5*V23)-W23+(1.5*X23)+(1.5*Z23)+AB23+(AA23*AC23)</f>
        <v>#VALUE!</v>
      </c>
      <c r="AE23" s="24"/>
    </row>
    <row r="24" spans="1:31" ht="10.5">
      <c r="A24" s="85"/>
      <c r="B24" s="87" t="s">
        <v>43</v>
      </c>
      <c r="C24" s="87" t="s">
        <v>44</v>
      </c>
      <c r="D24" s="86"/>
      <c r="E24" s="86"/>
      <c r="F24" s="86"/>
      <c r="G24" s="86"/>
      <c r="H24" s="87" t="s">
        <v>25</v>
      </c>
      <c r="I24" s="87" t="s">
        <v>45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 t="s">
        <v>46</v>
      </c>
      <c r="U24" s="86"/>
      <c r="V24" s="86"/>
      <c r="W24" s="86"/>
      <c r="X24" s="86"/>
      <c r="Y24" s="86" t="s">
        <v>47</v>
      </c>
      <c r="Z24" s="86"/>
      <c r="AA24" s="86"/>
      <c r="AB24" s="86"/>
      <c r="AC24" s="86"/>
      <c r="AD24" s="89" t="e">
        <f>(F24-D24)+(I24-G24)+(L24-J24)+(P24-N24)+R24+S24+(1.5*T24)+(1.5*V24)-W24+(1.5*X24)+Z24+AB24+(AA24*AC24)</f>
        <v>#VALUE!</v>
      </c>
      <c r="AE24" s="24"/>
    </row>
    <row r="25" spans="1:31" ht="10.5">
      <c r="A25" s="85"/>
      <c r="B25" s="87" t="s">
        <v>48</v>
      </c>
      <c r="C25" s="87" t="s">
        <v>49</v>
      </c>
      <c r="D25" s="86"/>
      <c r="E25" s="86"/>
      <c r="F25" s="86"/>
      <c r="G25" s="86"/>
      <c r="H25" s="87" t="s">
        <v>26</v>
      </c>
      <c r="I25" s="87" t="s">
        <v>50</v>
      </c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 t="s">
        <v>51</v>
      </c>
      <c r="U25" s="86"/>
      <c r="V25" s="86"/>
      <c r="W25" s="86"/>
      <c r="X25" s="86"/>
      <c r="Y25" s="86" t="s">
        <v>52</v>
      </c>
      <c r="Z25" s="86"/>
      <c r="AA25" s="86"/>
      <c r="AB25" s="86"/>
      <c r="AC25" s="86"/>
      <c r="AD25" s="89" t="e">
        <f>(F25-D25)+(I25-G25)+(L25-J25)+(P25-N25)+R25+S25+(1.5*T25)+V25-W25+(1.5*X25)+Z25+(1.5*AB25)+(AA25*AC25)</f>
        <v>#VALUE!</v>
      </c>
      <c r="AE25" s="24"/>
    </row>
    <row r="26" spans="1:31" ht="10.5">
      <c r="A26" s="85"/>
      <c r="B26" s="87" t="s">
        <v>20</v>
      </c>
      <c r="C26" s="87" t="s">
        <v>53</v>
      </c>
      <c r="D26" s="86"/>
      <c r="E26" s="86"/>
      <c r="F26" s="86"/>
      <c r="G26" s="86"/>
      <c r="H26" s="87" t="s">
        <v>27</v>
      </c>
      <c r="I26" s="87" t="s">
        <v>54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24"/>
    </row>
    <row r="27" spans="1:31" ht="10.5">
      <c r="A27" s="85"/>
      <c r="B27" s="87" t="s">
        <v>21</v>
      </c>
      <c r="C27" s="87" t="s">
        <v>55</v>
      </c>
      <c r="D27" s="86"/>
      <c r="E27" s="86"/>
      <c r="F27" s="86"/>
      <c r="G27" s="86"/>
      <c r="H27" s="87" t="s">
        <v>56</v>
      </c>
      <c r="I27" s="86"/>
      <c r="J27" s="86"/>
      <c r="K27" s="86"/>
      <c r="L27" s="86"/>
      <c r="M27" s="86"/>
      <c r="N27" s="86"/>
      <c r="O27" s="87" t="s">
        <v>57</v>
      </c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9">
        <f>(F27-D27)+(I27-G27)+(L27-J27)+(P27-N27)+R27+S27+T27+V27-W27+X27+Z27+AB27+(AA27*AC27)</f>
        <v>0</v>
      </c>
      <c r="AE27" s="24"/>
    </row>
    <row r="28" spans="1:31" ht="10.5">
      <c r="A28" s="85"/>
      <c r="B28" s="87" t="s">
        <v>22</v>
      </c>
      <c r="C28" s="87" t="s">
        <v>58</v>
      </c>
      <c r="D28" s="86"/>
      <c r="E28" s="86"/>
      <c r="F28" s="86"/>
      <c r="G28" s="86"/>
      <c r="H28" s="87" t="s">
        <v>29</v>
      </c>
      <c r="I28" s="87" t="s">
        <v>59</v>
      </c>
      <c r="J28" s="86"/>
      <c r="K28" s="86"/>
      <c r="L28" s="86"/>
      <c r="M28" s="86"/>
      <c r="N28" s="86"/>
      <c r="O28" s="86"/>
      <c r="P28" s="86" t="s">
        <v>60</v>
      </c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24"/>
    </row>
    <row r="29" spans="1:31" ht="9.75" customHeight="1">
      <c r="A29" s="85"/>
      <c r="B29" s="87" t="s">
        <v>23</v>
      </c>
      <c r="C29" s="86" t="s">
        <v>61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90" t="s">
        <v>62</v>
      </c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24"/>
    </row>
    <row r="30" spans="1:31" ht="10.5" hidden="1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24"/>
    </row>
    <row r="31" spans="1:31" ht="11.25" thickBot="1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3"/>
    </row>
    <row r="32" ht="11.25" hidden="1" thickBot="1"/>
    <row r="33" spans="1:33" s="98" customFormat="1" ht="15" customHeight="1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9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6"/>
      <c r="AF33" s="97"/>
      <c r="AG33" s="97"/>
    </row>
    <row r="34" spans="1:33" s="98" customFormat="1" ht="15" customHeight="1">
      <c r="A34" s="99" t="s">
        <v>63</v>
      </c>
      <c r="B34" s="100"/>
      <c r="C34" s="100"/>
      <c r="D34" s="100"/>
      <c r="E34" s="101"/>
      <c r="F34" s="182" t="str">
        <f>C4</f>
        <v>ELITE Basket </v>
      </c>
      <c r="G34" s="182"/>
      <c r="H34" s="182"/>
      <c r="I34" s="182"/>
      <c r="J34" s="101"/>
      <c r="K34" s="182">
        <f>C5</f>
        <v>0</v>
      </c>
      <c r="L34" s="182"/>
      <c r="M34" s="182"/>
      <c r="N34" s="183"/>
      <c r="O34" s="99" t="s">
        <v>64</v>
      </c>
      <c r="P34" s="100"/>
      <c r="Q34" s="100"/>
      <c r="R34" s="100"/>
      <c r="S34" s="101"/>
      <c r="T34" s="182" t="str">
        <f>C4</f>
        <v>ELITE Basket </v>
      </c>
      <c r="U34" s="182"/>
      <c r="V34" s="182"/>
      <c r="W34" s="182"/>
      <c r="X34" s="182"/>
      <c r="Y34" s="101"/>
      <c r="Z34" s="182">
        <f>C5</f>
        <v>0</v>
      </c>
      <c r="AA34" s="182"/>
      <c r="AB34" s="182"/>
      <c r="AC34" s="182"/>
      <c r="AD34" s="182"/>
      <c r="AE34" s="102"/>
      <c r="AF34" s="97"/>
      <c r="AG34" s="97"/>
    </row>
    <row r="35" spans="1:33" s="98" customFormat="1" ht="15" customHeight="1">
      <c r="A35" s="103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2"/>
      <c r="O35" s="103"/>
      <c r="P35" s="101"/>
      <c r="Q35" s="101"/>
      <c r="R35" s="101"/>
      <c r="S35" s="101"/>
      <c r="T35" s="101"/>
      <c r="U35" s="101"/>
      <c r="V35" s="101"/>
      <c r="W35" s="101"/>
      <c r="X35" s="104"/>
      <c r="Y35" s="101"/>
      <c r="Z35" s="101"/>
      <c r="AA35" s="101"/>
      <c r="AB35" s="101"/>
      <c r="AC35" s="101"/>
      <c r="AD35" s="101"/>
      <c r="AE35" s="102"/>
      <c r="AF35" s="97"/>
      <c r="AG35" s="97"/>
    </row>
    <row r="36" spans="1:33" s="98" customFormat="1" ht="15" customHeight="1">
      <c r="A36" s="103"/>
      <c r="B36" s="105" t="s">
        <v>65</v>
      </c>
      <c r="C36" s="105"/>
      <c r="D36" s="105"/>
      <c r="E36" s="101"/>
      <c r="F36" s="182"/>
      <c r="G36" s="182"/>
      <c r="H36" s="182"/>
      <c r="I36" s="182"/>
      <c r="J36" s="106"/>
      <c r="K36" s="182"/>
      <c r="L36" s="184"/>
      <c r="M36" s="184"/>
      <c r="N36" s="185"/>
      <c r="O36" s="103"/>
      <c r="P36" s="107" t="s">
        <v>66</v>
      </c>
      <c r="Q36" s="105"/>
      <c r="R36" s="107"/>
      <c r="S36" s="101"/>
      <c r="T36" s="182">
        <f>(F20*2)</f>
        <v>88</v>
      </c>
      <c r="U36" s="182"/>
      <c r="V36" s="182"/>
      <c r="W36" s="182"/>
      <c r="X36" s="182"/>
      <c r="Y36" s="106"/>
      <c r="Z36" s="182"/>
      <c r="AA36" s="182"/>
      <c r="AB36" s="182"/>
      <c r="AC36" s="182"/>
      <c r="AD36" s="182"/>
      <c r="AE36" s="102"/>
      <c r="AF36" s="97"/>
      <c r="AG36" s="97"/>
    </row>
    <row r="37" spans="1:33" s="98" customFormat="1" ht="15" customHeight="1">
      <c r="A37" s="103"/>
      <c r="B37" s="101"/>
      <c r="C37" s="101"/>
      <c r="D37" s="101"/>
      <c r="E37" s="101"/>
      <c r="F37" s="106"/>
      <c r="G37" s="108"/>
      <c r="H37" s="106"/>
      <c r="I37" s="106"/>
      <c r="J37" s="106"/>
      <c r="K37" s="106"/>
      <c r="L37" s="106"/>
      <c r="M37" s="109"/>
      <c r="N37" s="110"/>
      <c r="O37" s="103"/>
      <c r="P37" s="101"/>
      <c r="Q37" s="101"/>
      <c r="R37" s="101"/>
      <c r="S37" s="101"/>
      <c r="T37" s="106"/>
      <c r="U37" s="106"/>
      <c r="V37" s="111"/>
      <c r="W37" s="106"/>
      <c r="X37" s="104"/>
      <c r="Y37" s="106"/>
      <c r="Z37" s="106"/>
      <c r="AA37" s="106"/>
      <c r="AB37" s="111"/>
      <c r="AC37" s="106"/>
      <c r="AD37" s="101"/>
      <c r="AE37" s="102"/>
      <c r="AF37" s="97"/>
      <c r="AG37" s="97"/>
    </row>
    <row r="38" spans="1:33" s="98" customFormat="1" ht="15" customHeight="1">
      <c r="A38" s="103"/>
      <c r="B38" s="105" t="s">
        <v>67</v>
      </c>
      <c r="C38" s="105"/>
      <c r="D38" s="105"/>
      <c r="E38" s="101"/>
      <c r="F38" s="182">
        <f>P4-F36</f>
        <v>0</v>
      </c>
      <c r="G38" s="182"/>
      <c r="H38" s="182"/>
      <c r="I38" s="182"/>
      <c r="J38" s="106"/>
      <c r="K38" s="182">
        <f>P5-K36</f>
        <v>0</v>
      </c>
      <c r="L38" s="184"/>
      <c r="M38" s="184"/>
      <c r="N38" s="185"/>
      <c r="O38" s="103"/>
      <c r="P38" s="107" t="s">
        <v>68</v>
      </c>
      <c r="Q38" s="105"/>
      <c r="R38" s="107"/>
      <c r="S38" s="101"/>
      <c r="T38" s="182">
        <f>(L20*3)</f>
        <v>51</v>
      </c>
      <c r="U38" s="182"/>
      <c r="V38" s="182"/>
      <c r="W38" s="182"/>
      <c r="X38" s="182"/>
      <c r="Y38" s="106"/>
      <c r="Z38" s="182"/>
      <c r="AA38" s="182"/>
      <c r="AB38" s="182"/>
      <c r="AC38" s="182"/>
      <c r="AD38" s="182"/>
      <c r="AE38" s="102"/>
      <c r="AF38" s="97"/>
      <c r="AG38" s="97"/>
    </row>
    <row r="39" spans="1:33" s="98" customFormat="1" ht="15" customHeight="1">
      <c r="A39" s="103"/>
      <c r="B39" s="101"/>
      <c r="C39" s="101"/>
      <c r="D39" s="101"/>
      <c r="E39" s="101"/>
      <c r="F39" s="106"/>
      <c r="G39" s="106"/>
      <c r="H39" s="106"/>
      <c r="I39" s="106"/>
      <c r="J39" s="106"/>
      <c r="K39" s="106"/>
      <c r="L39" s="106"/>
      <c r="M39" s="106"/>
      <c r="N39" s="110"/>
      <c r="O39" s="103"/>
      <c r="P39" s="101"/>
      <c r="Q39" s="101"/>
      <c r="R39" s="101"/>
      <c r="S39" s="101"/>
      <c r="T39" s="106"/>
      <c r="U39" s="106"/>
      <c r="V39" s="111"/>
      <c r="W39" s="106"/>
      <c r="X39" s="104"/>
      <c r="Y39" s="106"/>
      <c r="Z39" s="106"/>
      <c r="AA39" s="106"/>
      <c r="AB39" s="111"/>
      <c r="AC39" s="106"/>
      <c r="AD39" s="101"/>
      <c r="AE39" s="102"/>
      <c r="AF39" s="97"/>
      <c r="AG39" s="97"/>
    </row>
    <row r="40" spans="1:33" s="98" customFormat="1" ht="15" customHeight="1">
      <c r="A40" s="99" t="s">
        <v>69</v>
      </c>
      <c r="B40" s="112"/>
      <c r="C40" s="112"/>
      <c r="D40" s="112"/>
      <c r="E40" s="101"/>
      <c r="F40" s="182" t="str">
        <f>C4</f>
        <v>ELITE Basket </v>
      </c>
      <c r="G40" s="182"/>
      <c r="H40" s="182"/>
      <c r="I40" s="182"/>
      <c r="J40" s="106"/>
      <c r="K40" s="182">
        <f>C5</f>
        <v>0</v>
      </c>
      <c r="L40" s="182"/>
      <c r="M40" s="182"/>
      <c r="N40" s="183"/>
      <c r="O40" s="103"/>
      <c r="P40" s="107" t="s">
        <v>70</v>
      </c>
      <c r="Q40" s="105"/>
      <c r="R40" s="107"/>
      <c r="S40" s="101"/>
      <c r="T40" s="182">
        <f>P20</f>
        <v>30</v>
      </c>
      <c r="U40" s="182"/>
      <c r="V40" s="182"/>
      <c r="W40" s="182"/>
      <c r="X40" s="182"/>
      <c r="Y40" s="106"/>
      <c r="Z40" s="182"/>
      <c r="AA40" s="182"/>
      <c r="AB40" s="182"/>
      <c r="AC40" s="182"/>
      <c r="AD40" s="182"/>
      <c r="AE40" s="102"/>
      <c r="AF40" s="107"/>
      <c r="AG40" s="107"/>
    </row>
    <row r="41" spans="1:33" s="98" customFormat="1" ht="15" customHeight="1">
      <c r="A41" s="103"/>
      <c r="B41" s="101"/>
      <c r="C41" s="101"/>
      <c r="D41" s="101"/>
      <c r="E41" s="101"/>
      <c r="F41" s="106"/>
      <c r="G41" s="106"/>
      <c r="H41" s="106"/>
      <c r="I41" s="106"/>
      <c r="J41" s="106"/>
      <c r="K41" s="106"/>
      <c r="L41" s="106"/>
      <c r="M41" s="106"/>
      <c r="N41" s="110"/>
      <c r="O41" s="103"/>
      <c r="P41" s="101"/>
      <c r="Q41" s="101"/>
      <c r="R41" s="101"/>
      <c r="S41" s="101"/>
      <c r="T41" s="106"/>
      <c r="U41" s="106"/>
      <c r="V41" s="111"/>
      <c r="W41" s="106"/>
      <c r="X41" s="104"/>
      <c r="Y41" s="106"/>
      <c r="Z41" s="106"/>
      <c r="AA41" s="106"/>
      <c r="AB41" s="111"/>
      <c r="AC41" s="106"/>
      <c r="AD41" s="101"/>
      <c r="AE41" s="102"/>
      <c r="AF41" s="107"/>
      <c r="AG41" s="107"/>
    </row>
    <row r="42" spans="1:33" s="98" customFormat="1" ht="15" customHeight="1">
      <c r="A42" s="103"/>
      <c r="B42" s="107" t="s">
        <v>71</v>
      </c>
      <c r="C42" s="107"/>
      <c r="D42" s="107"/>
      <c r="E42" s="101"/>
      <c r="F42" s="182">
        <f>S20</f>
        <v>39</v>
      </c>
      <c r="G42" s="182"/>
      <c r="H42" s="182"/>
      <c r="I42" s="182"/>
      <c r="J42" s="106"/>
      <c r="K42" s="182"/>
      <c r="L42" s="182"/>
      <c r="M42" s="182"/>
      <c r="N42" s="183"/>
      <c r="O42" s="103"/>
      <c r="P42" s="107" t="s">
        <v>72</v>
      </c>
      <c r="Q42" s="105"/>
      <c r="R42" s="107"/>
      <c r="S42" s="101"/>
      <c r="T42" s="186">
        <f>R20/(D20+G20+J20+(N20/2)+W20)</f>
        <v>1.834862385321101</v>
      </c>
      <c r="U42" s="186"/>
      <c r="V42" s="186"/>
      <c r="W42" s="186"/>
      <c r="X42" s="186"/>
      <c r="Y42" s="106"/>
      <c r="Z42" s="186"/>
      <c r="AA42" s="186"/>
      <c r="AB42" s="186"/>
      <c r="AC42" s="186"/>
      <c r="AD42" s="186"/>
      <c r="AE42" s="102"/>
      <c r="AF42" s="107"/>
      <c r="AG42" s="107"/>
    </row>
    <row r="43" spans="1:33" s="98" customFormat="1" ht="15" customHeight="1">
      <c r="A43" s="103"/>
      <c r="B43" s="101"/>
      <c r="C43" s="101"/>
      <c r="D43" s="101"/>
      <c r="E43" s="101"/>
      <c r="F43" s="106"/>
      <c r="G43" s="108"/>
      <c r="H43" s="109"/>
      <c r="I43" s="106"/>
      <c r="J43" s="106"/>
      <c r="K43" s="106"/>
      <c r="L43" s="106"/>
      <c r="M43" s="109"/>
      <c r="N43" s="110"/>
      <c r="O43" s="103"/>
      <c r="P43" s="101"/>
      <c r="Q43" s="101"/>
      <c r="R43" s="101"/>
      <c r="S43" s="101"/>
      <c r="T43" s="106"/>
      <c r="U43" s="106"/>
      <c r="V43" s="106"/>
      <c r="W43" s="106"/>
      <c r="X43" s="104"/>
      <c r="Y43" s="106"/>
      <c r="Z43" s="106"/>
      <c r="AA43" s="106"/>
      <c r="AB43" s="106"/>
      <c r="AC43" s="106"/>
      <c r="AD43" s="101"/>
      <c r="AE43" s="102"/>
      <c r="AF43" s="107"/>
      <c r="AG43" s="107"/>
    </row>
    <row r="44" spans="1:31" ht="15" customHeight="1">
      <c r="A44" s="113"/>
      <c r="B44" s="105" t="s">
        <v>73</v>
      </c>
      <c r="C44" s="114"/>
      <c r="D44" s="114"/>
      <c r="E44" s="115"/>
      <c r="F44" s="187">
        <f>F42/(F42+K46)</f>
        <v>1</v>
      </c>
      <c r="G44" s="187"/>
      <c r="H44" s="187"/>
      <c r="I44" s="187"/>
      <c r="J44" s="106"/>
      <c r="K44" s="187">
        <f>K42/(K42+F46)</f>
        <v>0</v>
      </c>
      <c r="L44" s="187"/>
      <c r="M44" s="187"/>
      <c r="N44" s="188"/>
      <c r="O44" s="99" t="s">
        <v>74</v>
      </c>
      <c r="P44" s="112"/>
      <c r="Q44" s="100"/>
      <c r="R44" s="100"/>
      <c r="S44" s="115"/>
      <c r="T44" s="182" t="str">
        <f>C4</f>
        <v>ELITE Basket </v>
      </c>
      <c r="U44" s="182"/>
      <c r="V44" s="182"/>
      <c r="W44" s="182"/>
      <c r="X44" s="182"/>
      <c r="Y44" s="106"/>
      <c r="Z44" s="182">
        <f>C5</f>
        <v>0</v>
      </c>
      <c r="AA44" s="182"/>
      <c r="AB44" s="182"/>
      <c r="AC44" s="182"/>
      <c r="AD44" s="182"/>
      <c r="AE44" s="116"/>
    </row>
    <row r="45" spans="1:31" ht="15" customHeight="1">
      <c r="A45" s="103"/>
      <c r="B45" s="101"/>
      <c r="C45" s="115"/>
      <c r="D45" s="115"/>
      <c r="E45" s="115"/>
      <c r="F45" s="106"/>
      <c r="G45" s="108"/>
      <c r="H45" s="109"/>
      <c r="I45" s="106"/>
      <c r="J45" s="106"/>
      <c r="K45" s="106"/>
      <c r="L45" s="106"/>
      <c r="M45" s="109"/>
      <c r="N45" s="110"/>
      <c r="O45" s="103"/>
      <c r="P45" s="101"/>
      <c r="Q45" s="101"/>
      <c r="R45" s="101"/>
      <c r="S45" s="115"/>
      <c r="T45" s="106"/>
      <c r="U45" s="106"/>
      <c r="V45" s="106"/>
      <c r="W45" s="106"/>
      <c r="X45" s="117"/>
      <c r="Y45" s="106"/>
      <c r="Z45" s="106"/>
      <c r="AA45" s="106"/>
      <c r="AB45" s="106"/>
      <c r="AC45" s="106"/>
      <c r="AD45" s="101"/>
      <c r="AE45" s="116"/>
    </row>
    <row r="46" spans="1:31" ht="15" customHeight="1">
      <c r="A46" s="103"/>
      <c r="B46" s="107" t="s">
        <v>75</v>
      </c>
      <c r="C46" s="118"/>
      <c r="D46" s="118"/>
      <c r="E46" s="115"/>
      <c r="F46" s="182">
        <f>T20</f>
        <v>27</v>
      </c>
      <c r="G46" s="182"/>
      <c r="H46" s="182"/>
      <c r="I46" s="182"/>
      <c r="J46" s="106"/>
      <c r="K46" s="182"/>
      <c r="L46" s="182"/>
      <c r="M46" s="182"/>
      <c r="N46" s="183"/>
      <c r="O46" s="103"/>
      <c r="P46" s="107" t="s">
        <v>76</v>
      </c>
      <c r="Q46" s="107"/>
      <c r="R46" s="107"/>
      <c r="S46" s="115"/>
      <c r="T46" s="189"/>
      <c r="U46" s="189"/>
      <c r="V46" s="189"/>
      <c r="W46" s="189"/>
      <c r="X46" s="189"/>
      <c r="Y46" s="106"/>
      <c r="Z46" s="182"/>
      <c r="AA46" s="182"/>
      <c r="AB46" s="182"/>
      <c r="AC46" s="182"/>
      <c r="AD46" s="182"/>
      <c r="AE46" s="116"/>
    </row>
    <row r="47" spans="1:31" ht="15" customHeight="1">
      <c r="A47" s="103"/>
      <c r="B47" s="101"/>
      <c r="C47" s="115"/>
      <c r="D47" s="115"/>
      <c r="E47" s="115"/>
      <c r="F47" s="106"/>
      <c r="G47" s="108"/>
      <c r="H47" s="109"/>
      <c r="I47" s="106"/>
      <c r="J47" s="106"/>
      <c r="K47" s="106"/>
      <c r="L47" s="106"/>
      <c r="M47" s="109"/>
      <c r="N47" s="110"/>
      <c r="O47" s="103"/>
      <c r="P47" s="101"/>
      <c r="Q47" s="101"/>
      <c r="R47" s="101"/>
      <c r="S47" s="115"/>
      <c r="T47" s="106"/>
      <c r="U47" s="106"/>
      <c r="V47" s="111"/>
      <c r="W47" s="106"/>
      <c r="X47" s="117"/>
      <c r="Y47" s="106"/>
      <c r="Z47" s="106"/>
      <c r="AA47" s="106"/>
      <c r="AB47" s="111"/>
      <c r="AC47" s="106"/>
      <c r="AD47" s="101"/>
      <c r="AE47" s="116"/>
    </row>
    <row r="48" spans="1:31" ht="15" customHeight="1">
      <c r="A48" s="103"/>
      <c r="B48" s="107" t="s">
        <v>77</v>
      </c>
      <c r="C48" s="118"/>
      <c r="D48" s="118"/>
      <c r="E48" s="115"/>
      <c r="F48" s="187">
        <f>F46/(F46+K42)</f>
        <v>1</v>
      </c>
      <c r="G48" s="187"/>
      <c r="H48" s="187"/>
      <c r="I48" s="187"/>
      <c r="J48" s="106"/>
      <c r="K48" s="187">
        <f>K46/(K46+F42)</f>
        <v>0</v>
      </c>
      <c r="L48" s="187"/>
      <c r="M48" s="187"/>
      <c r="N48" s="188"/>
      <c r="O48" s="103"/>
      <c r="P48" s="107" t="s">
        <v>78</v>
      </c>
      <c r="Q48" s="107"/>
      <c r="R48" s="107"/>
      <c r="S48" s="115"/>
      <c r="T48" s="189"/>
      <c r="U48" s="189"/>
      <c r="V48" s="189"/>
      <c r="W48" s="189"/>
      <c r="X48" s="189"/>
      <c r="Y48" s="106"/>
      <c r="Z48" s="182"/>
      <c r="AA48" s="182"/>
      <c r="AB48" s="182"/>
      <c r="AC48" s="182"/>
      <c r="AD48" s="182"/>
      <c r="AE48" s="116"/>
    </row>
    <row r="49" spans="1:31" ht="15" customHeight="1">
      <c r="A49" s="103"/>
      <c r="B49" s="101"/>
      <c r="C49" s="115"/>
      <c r="D49" s="115"/>
      <c r="E49" s="115"/>
      <c r="F49" s="106"/>
      <c r="G49" s="108"/>
      <c r="H49" s="109"/>
      <c r="I49" s="106"/>
      <c r="J49" s="106"/>
      <c r="K49" s="106"/>
      <c r="L49" s="106"/>
      <c r="M49" s="109"/>
      <c r="N49" s="110"/>
      <c r="O49" s="103"/>
      <c r="P49" s="101"/>
      <c r="Q49" s="101"/>
      <c r="R49" s="101"/>
      <c r="S49" s="115"/>
      <c r="T49" s="106"/>
      <c r="U49" s="106"/>
      <c r="V49" s="111"/>
      <c r="W49" s="106"/>
      <c r="X49" s="117"/>
      <c r="Y49" s="106"/>
      <c r="Z49" s="106"/>
      <c r="AA49" s="106"/>
      <c r="AB49" s="111"/>
      <c r="AC49" s="106"/>
      <c r="AD49" s="101"/>
      <c r="AE49" s="116"/>
    </row>
    <row r="50" spans="1:31" ht="15" customHeight="1">
      <c r="A50" s="103"/>
      <c r="B50" s="107" t="s">
        <v>79</v>
      </c>
      <c r="C50" s="118"/>
      <c r="D50" s="118"/>
      <c r="E50" s="115"/>
      <c r="F50" s="182">
        <f>U20</f>
        <v>66</v>
      </c>
      <c r="G50" s="182"/>
      <c r="H50" s="182"/>
      <c r="I50" s="182"/>
      <c r="J50" s="106"/>
      <c r="K50" s="182">
        <f>K42+K46</f>
        <v>0</v>
      </c>
      <c r="L50" s="182"/>
      <c r="M50" s="182"/>
      <c r="N50" s="183"/>
      <c r="O50" s="103"/>
      <c r="P50" s="107" t="s">
        <v>80</v>
      </c>
      <c r="Q50" s="107"/>
      <c r="R50" s="107"/>
      <c r="S50" s="115"/>
      <c r="T50" s="189"/>
      <c r="U50" s="189"/>
      <c r="V50" s="189"/>
      <c r="W50" s="189"/>
      <c r="X50" s="189"/>
      <c r="Y50" s="106"/>
      <c r="Z50" s="182"/>
      <c r="AA50" s="182"/>
      <c r="AB50" s="182"/>
      <c r="AC50" s="182"/>
      <c r="AD50" s="182"/>
      <c r="AE50" s="116"/>
    </row>
    <row r="51" spans="1:31" ht="15" customHeight="1">
      <c r="A51" s="103"/>
      <c r="B51" s="101"/>
      <c r="C51" s="115"/>
      <c r="D51" s="115"/>
      <c r="E51" s="115"/>
      <c r="F51" s="106"/>
      <c r="G51" s="108"/>
      <c r="H51" s="109"/>
      <c r="I51" s="106"/>
      <c r="J51" s="106"/>
      <c r="K51" s="106"/>
      <c r="L51" s="106"/>
      <c r="M51" s="109"/>
      <c r="N51" s="119"/>
      <c r="O51" s="103"/>
      <c r="P51" s="101"/>
      <c r="Q51" s="101"/>
      <c r="R51" s="101"/>
      <c r="S51" s="115"/>
      <c r="T51" s="106"/>
      <c r="U51" s="106"/>
      <c r="V51" s="111"/>
      <c r="W51" s="106"/>
      <c r="X51" s="117"/>
      <c r="Y51" s="106"/>
      <c r="Z51" s="106"/>
      <c r="AA51" s="106"/>
      <c r="AB51" s="111"/>
      <c r="AC51" s="106"/>
      <c r="AD51" s="101"/>
      <c r="AE51" s="116"/>
    </row>
    <row r="52" spans="1:31" ht="15" customHeight="1">
      <c r="A52" s="103"/>
      <c r="B52" s="105" t="s">
        <v>81</v>
      </c>
      <c r="C52" s="114"/>
      <c r="D52" s="114"/>
      <c r="E52" s="115"/>
      <c r="F52" s="187">
        <f>F50/(F50+K50)</f>
        <v>1</v>
      </c>
      <c r="G52" s="187"/>
      <c r="H52" s="187"/>
      <c r="I52" s="187"/>
      <c r="J52" s="106"/>
      <c r="K52" s="187">
        <f>K50/(K50+F50)</f>
        <v>0</v>
      </c>
      <c r="L52" s="187"/>
      <c r="M52" s="187"/>
      <c r="N52" s="188"/>
      <c r="O52" s="103"/>
      <c r="P52" s="107" t="s">
        <v>82</v>
      </c>
      <c r="Q52" s="107"/>
      <c r="R52" s="107"/>
      <c r="S52" s="115"/>
      <c r="T52" s="189"/>
      <c r="U52" s="189"/>
      <c r="V52" s="189"/>
      <c r="W52" s="189"/>
      <c r="X52" s="189"/>
      <c r="Y52" s="106"/>
      <c r="Z52" s="182"/>
      <c r="AA52" s="182"/>
      <c r="AB52" s="182"/>
      <c r="AC52" s="182"/>
      <c r="AD52" s="182"/>
      <c r="AE52" s="116"/>
    </row>
    <row r="53" spans="1:31" ht="15" customHeight="1" thickBot="1">
      <c r="A53" s="120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2"/>
      <c r="O53" s="120"/>
      <c r="P53" s="123"/>
      <c r="Q53" s="123"/>
      <c r="R53" s="123"/>
      <c r="S53" s="121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4"/>
    </row>
    <row r="54" spans="1:30" ht="10.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25"/>
    </row>
    <row r="55" spans="1:15" ht="12.75">
      <c r="A55" s="114"/>
      <c r="B55" s="98"/>
      <c r="C55" s="98"/>
      <c r="D55" s="98"/>
      <c r="E55" s="98"/>
      <c r="F55" s="98"/>
      <c r="G55" s="98"/>
      <c r="H55" s="114"/>
      <c r="I55" s="114"/>
      <c r="J55" s="114"/>
      <c r="K55" s="114"/>
      <c r="L55" s="114"/>
      <c r="M55" s="114"/>
      <c r="N55" s="114"/>
      <c r="O55" s="114"/>
    </row>
    <row r="56" spans="2:7" ht="12.75">
      <c r="B56" s="98"/>
      <c r="C56" s="98"/>
      <c r="D56" s="98"/>
      <c r="E56" s="98"/>
      <c r="F56" s="98"/>
      <c r="G56" s="98"/>
    </row>
    <row r="57" spans="2:7" ht="12.75">
      <c r="B57" s="98"/>
      <c r="C57" s="98"/>
      <c r="D57" s="98"/>
      <c r="E57" s="98"/>
      <c r="F57" s="98"/>
      <c r="G57" s="98"/>
    </row>
    <row r="58" spans="2:7" ht="12.75">
      <c r="B58" s="98"/>
      <c r="C58" s="98"/>
      <c r="D58" s="98"/>
      <c r="E58" s="98"/>
      <c r="F58" s="98"/>
      <c r="G58" s="98"/>
    </row>
    <row r="59" spans="2:7" ht="12.75">
      <c r="B59" s="98"/>
      <c r="C59" s="98"/>
      <c r="D59" s="98"/>
      <c r="E59" s="98"/>
      <c r="F59" s="98"/>
      <c r="G59" s="98"/>
    </row>
  </sheetData>
  <mergeCells count="42">
    <mergeCell ref="F52:I52"/>
    <mergeCell ref="K52:N52"/>
    <mergeCell ref="T52:X52"/>
    <mergeCell ref="Z52:AD52"/>
    <mergeCell ref="F50:I50"/>
    <mergeCell ref="K50:N50"/>
    <mergeCell ref="T50:X50"/>
    <mergeCell ref="Z50:AD50"/>
    <mergeCell ref="F48:I48"/>
    <mergeCell ref="K48:N48"/>
    <mergeCell ref="T48:X48"/>
    <mergeCell ref="Z48:AD48"/>
    <mergeCell ref="F46:I46"/>
    <mergeCell ref="K46:N46"/>
    <mergeCell ref="T46:X46"/>
    <mergeCell ref="Z46:AD46"/>
    <mergeCell ref="F44:I44"/>
    <mergeCell ref="K44:N44"/>
    <mergeCell ref="T44:X44"/>
    <mergeCell ref="Z44:AD44"/>
    <mergeCell ref="F42:I42"/>
    <mergeCell ref="K42:N42"/>
    <mergeCell ref="T42:X42"/>
    <mergeCell ref="Z42:AD42"/>
    <mergeCell ref="F40:I40"/>
    <mergeCell ref="K40:N40"/>
    <mergeCell ref="T40:X40"/>
    <mergeCell ref="Z40:AD40"/>
    <mergeCell ref="F38:I38"/>
    <mergeCell ref="K38:N38"/>
    <mergeCell ref="T38:X38"/>
    <mergeCell ref="Z38:AD38"/>
    <mergeCell ref="T34:X34"/>
    <mergeCell ref="Z34:AD34"/>
    <mergeCell ref="F36:I36"/>
    <mergeCell ref="K36:N36"/>
    <mergeCell ref="T36:X36"/>
    <mergeCell ref="Z36:AD36"/>
    <mergeCell ref="A3:B3"/>
    <mergeCell ref="A5:B5"/>
    <mergeCell ref="F34:I34"/>
    <mergeCell ref="K34:N34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2013-10-25T09:55:11Z</dcterms:modified>
  <cp:category/>
  <cp:version/>
  <cp:contentType/>
  <cp:contentStatus/>
</cp:coreProperties>
</file>